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ahidalgo/Downloads/"/>
    </mc:Choice>
  </mc:AlternateContent>
  <xr:revisionPtr revIDLastSave="0" documentId="8_{57C653C5-1A10-C443-B509-804C2896BE05}" xr6:coauthVersionLast="47" xr6:coauthVersionMax="47" xr10:uidLastSave="{00000000-0000-0000-0000-000000000000}"/>
  <bookViews>
    <workbookView xWindow="0" yWindow="460" windowWidth="24240" windowHeight="13140" tabRatio="852" firstSheet="5" activeTab="9" xr2:uid="{00000000-000D-0000-FFFF-FFFF00000000}"/>
  </bookViews>
  <sheets>
    <sheet name="INDICE" sheetId="13" r:id="rId1"/>
    <sheet name="LINKS" sheetId="26" r:id="rId2"/>
    <sheet name="I. e) Programas y proyectos" sheetId="1" r:id="rId3"/>
    <sheet name="I. f) Programas y proyectos (2" sheetId="28" r:id="rId4"/>
    <sheet name="I. j) licitaciones prep.- pend." sheetId="2" r:id="rId5"/>
    <sheet name="II. b) Escalafón, ascensos" sheetId="3" r:id="rId6"/>
    <sheet name="III. a) cuentas corrientes" sheetId="4" r:id="rId7"/>
    <sheet name="III. b) Activos financieros" sheetId="5" r:id="rId8"/>
    <sheet name="III. c) Fondos internos" sheetId="6" r:id="rId9"/>
    <sheet name="III. e) Anticipo de fondos" sheetId="7" r:id="rId10"/>
    <sheet name="IV. a) Inventario" sheetId="8" r:id="rId11"/>
    <sheet name="IV. a.1)Sist. Informacion " sheetId="27" r:id="rId12"/>
    <sheet name="IV. b) Vehículos" sheetId="9" r:id="rId13"/>
    <sheet name="IV. d) Emergencias" sheetId="10" r:id="rId14"/>
    <sheet name="IV. e) Contratos" sheetId="11" r:id="rId15"/>
    <sheet name="VI. a) Partes" sheetId="12" r:id="rId16"/>
    <sheet name="X. Otros Antecedentes" sheetId="2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1" i="7" l="1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12" i="12"/>
  <c r="A11" i="12"/>
  <c r="A10" i="12"/>
  <c r="A9" i="12"/>
  <c r="A8" i="12"/>
  <c r="A7" i="12"/>
  <c r="A6" i="12"/>
  <c r="A5" i="12"/>
  <c r="A4" i="12"/>
  <c r="A3" i="12"/>
  <c r="A12" i="11"/>
  <c r="A11" i="11"/>
  <c r="A10" i="11"/>
  <c r="A9" i="11"/>
  <c r="A8" i="11"/>
  <c r="A7" i="11"/>
  <c r="A6" i="11"/>
  <c r="A5" i="11"/>
  <c r="A4" i="11"/>
  <c r="A3" i="11"/>
  <c r="A12" i="10"/>
  <c r="A11" i="10"/>
  <c r="A10" i="10"/>
  <c r="A9" i="10"/>
  <c r="A8" i="10"/>
  <c r="A7" i="10"/>
  <c r="A6" i="10"/>
  <c r="A5" i="10"/>
  <c r="A4" i="10"/>
  <c r="A3" i="10"/>
  <c r="A12" i="9"/>
  <c r="A11" i="9"/>
  <c r="A10" i="9"/>
  <c r="A9" i="9"/>
  <c r="A8" i="9"/>
  <c r="A7" i="9"/>
  <c r="A6" i="9"/>
  <c r="A5" i="9"/>
  <c r="A4" i="9"/>
  <c r="A3" i="9"/>
  <c r="A12" i="8"/>
  <c r="A11" i="8"/>
  <c r="A10" i="8"/>
  <c r="A9" i="8"/>
  <c r="A8" i="8"/>
  <c r="A7" i="8"/>
  <c r="A6" i="8"/>
  <c r="A5" i="8"/>
  <c r="A4" i="8"/>
  <c r="A3" i="8"/>
  <c r="A607" i="7"/>
  <c r="A11" i="7"/>
  <c r="A10" i="7"/>
  <c r="A9" i="7"/>
  <c r="A8" i="7"/>
  <c r="A7" i="7"/>
  <c r="A6" i="7"/>
  <c r="A5" i="7"/>
  <c r="A4" i="7"/>
  <c r="A3" i="7"/>
  <c r="A12" i="6"/>
  <c r="A11" i="6"/>
  <c r="A10" i="6"/>
  <c r="A9" i="6"/>
  <c r="A8" i="6"/>
  <c r="A7" i="6"/>
  <c r="A6" i="6"/>
  <c r="A5" i="6"/>
  <c r="A4" i="6"/>
  <c r="A3" i="6"/>
  <c r="A12" i="5"/>
  <c r="A11" i="5"/>
  <c r="A10" i="5"/>
  <c r="A9" i="5"/>
  <c r="A8" i="5"/>
  <c r="A7" i="5"/>
  <c r="A6" i="5"/>
  <c r="A5" i="5"/>
  <c r="A4" i="5"/>
  <c r="A3" i="5"/>
  <c r="A12" i="4"/>
  <c r="A11" i="4"/>
  <c r="A10" i="4"/>
  <c r="A9" i="4"/>
  <c r="A8" i="4"/>
  <c r="A7" i="4"/>
  <c r="A6" i="4"/>
  <c r="A5" i="4"/>
  <c r="A4" i="4"/>
  <c r="A3" i="4"/>
  <c r="A12" i="3"/>
  <c r="A11" i="3"/>
  <c r="A10" i="3"/>
  <c r="A9" i="3"/>
  <c r="A8" i="3"/>
  <c r="A7" i="3"/>
  <c r="A6" i="3"/>
  <c r="A5" i="3"/>
  <c r="A4" i="3"/>
  <c r="A3" i="3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<sst xmlns="http://schemas.openxmlformats.org/spreadsheetml/2006/main" count="1895" uniqueCount="500">
  <si>
    <t>N°</t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</si>
  <si>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Programas y/o proyectos en preparación</t>
    </r>
  </si>
  <si>
    <r>
      <t>j)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Nómina de licitaciones en preparación y pendientes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</si>
  <si>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Escalafón, ascensos y nombramientos en trámite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</si>
  <si>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cuentas corrientes del Servicio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</si>
  <si>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los activos financieros, señalando los documentos por cobrar, inversiones financieras, acciones, entre otros.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</si>
  <si>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El estado de los fondos internos a rendir, indicando el nombre del cuentandante, tipo de fondo interno a rendir, monto autorizado, monto gastado y detalle de lo gastado cuando corresponda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</si>
  <si>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anticipo de fondos concedidos a funcionarios/as y a proveedores.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</si>
  <si>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Registro de bienes muebles e inmuebles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</si>
  <si>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vehículos propios o entregados en comodato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</si>
  <si>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contratos con sus respectivos montos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</si>
  <si>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Listado de documentos numerados y recibidos por la Oficina de Partes al 31 de diciembre, pendientes de contestar.</t>
    </r>
  </si>
  <si>
    <t>Programas y Proyectos</t>
  </si>
  <si>
    <t>Licitaciones en preparacion o pendientes</t>
  </si>
  <si>
    <t>Escalafon, ascensos, nombramientos</t>
  </si>
  <si>
    <t>Cuentas Corrientes</t>
  </si>
  <si>
    <t>Activos Financieros</t>
  </si>
  <si>
    <t>Fondos internos a rendir</t>
  </si>
  <si>
    <t>Anticipo de Fondos</t>
  </si>
  <si>
    <t>Inventarios</t>
  </si>
  <si>
    <t>Vehiculos</t>
  </si>
  <si>
    <t>Productos para Emergencias</t>
  </si>
  <si>
    <t>Nómina de Contratos</t>
  </si>
  <si>
    <t>Documentos pendientes Of. Partes</t>
  </si>
  <si>
    <t>Otros Antecedentes relevantes</t>
  </si>
  <si>
    <t>REQUERIMIENTO</t>
  </si>
  <si>
    <t>DOCUMENTACION A ENTREGAR</t>
  </si>
  <si>
    <t>(1) Nombre asignado al programa o proyecto en preparación</t>
  </si>
  <si>
    <t>(6) Fecha estimada (mes-año) de término del programa o proyecto. Formato MM-AAAA</t>
  </si>
  <si>
    <t>Cargo del responsable de la información</t>
  </si>
  <si>
    <t>Nombre del responsable de la información</t>
  </si>
  <si>
    <t>Fuente de Información</t>
  </si>
  <si>
    <r>
      <t>I.</t>
    </r>
    <r>
      <rPr>
        <b/>
        <sz val="12"/>
        <color theme="1"/>
        <rFont val="Times New Roman"/>
        <family val="1"/>
      </rPr>
      <t xml:space="preserve">                   </t>
    </r>
    <r>
      <rPr>
        <b/>
        <sz val="12"/>
        <color theme="1"/>
        <rFont val="Calibri"/>
        <family val="2"/>
        <scheme val="minor"/>
      </rPr>
      <t>ENTREGA PROGRAMÁTICA Y DE GESTIÓN</t>
    </r>
  </si>
  <si>
    <r>
      <t>II.</t>
    </r>
    <r>
      <rPr>
        <b/>
        <sz val="12"/>
        <color theme="1"/>
        <rFont val="Times New Roman"/>
        <family val="1"/>
      </rPr>
      <t xml:space="preserve">                 </t>
    </r>
    <r>
      <rPr>
        <b/>
        <sz val="12"/>
        <color theme="1"/>
        <rFont val="Calibri"/>
        <family val="2"/>
        <scheme val="minor"/>
      </rPr>
      <t>ENTREGA AREA DE PERSONAL</t>
    </r>
  </si>
  <si>
    <r>
      <t>VI.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ADMINISTRATIVA</t>
    </r>
  </si>
  <si>
    <t>ID 
(1)</t>
  </si>
  <si>
    <t>Nombre licitación 
(2)</t>
  </si>
  <si>
    <t>División/Subdirección 
(3)</t>
  </si>
  <si>
    <t>Estado de licitación 
(4)</t>
  </si>
  <si>
    <t>Monto en $ 
(5)</t>
  </si>
  <si>
    <t>(1) ID licitación, si corresponde</t>
  </si>
  <si>
    <t>(2) Nombre de la licitación</t>
  </si>
  <si>
    <t>(4) En preparación/ guardada/ publicada/ adjudicada sin contrato</t>
  </si>
  <si>
    <t>(5) Monto en pesos que se estima utilizar para la ejecución del proyecto o programa</t>
  </si>
  <si>
    <t>(3)División o Subdirección asociada al proyecto</t>
  </si>
  <si>
    <t>Fecha ingreso 
(6)</t>
  </si>
  <si>
    <t>Estado 
(7)</t>
  </si>
  <si>
    <t>N° cuenta corriente 
(1)</t>
  </si>
  <si>
    <t>Banco 
(2)</t>
  </si>
  <si>
    <t>Nombre persona con firma autorizada 
(3)</t>
  </si>
  <si>
    <t>RUT 
(4)</t>
  </si>
  <si>
    <t>DV 
(4)</t>
  </si>
  <si>
    <t>Resolución 
(6)</t>
  </si>
  <si>
    <t>DV 
(5)</t>
  </si>
  <si>
    <t>Fecha inicio autorización 
(7)</t>
  </si>
  <si>
    <t>(1) Número de cuenta corriente</t>
  </si>
  <si>
    <t>(2) Banco en que está la cuenta corriente</t>
  </si>
  <si>
    <t>(3) Nombre del /la funcionario/a cuya firma está autorizada para firmar los documentos bancarios</t>
  </si>
  <si>
    <t>(4) RUT del fucionario/a autorizado. Sólo números y sin dígito verificador</t>
  </si>
  <si>
    <t>(5) Dígito verificador del RUT</t>
  </si>
  <si>
    <t>(6) N° de resolución mediante la cual se autoriza la firma de documentos</t>
  </si>
  <si>
    <t>(7) Fecha de inicio de la autorización de la firma</t>
  </si>
  <si>
    <t>(1) Documento por cobrar, inversión financiera u otro</t>
  </si>
  <si>
    <t>(2) Identificación del deudor</t>
  </si>
  <si>
    <t>(3) RUT del Deudor</t>
  </si>
  <si>
    <t>(4) Dígito verificador del RUT</t>
  </si>
  <si>
    <t>(5) Descripción del activo</t>
  </si>
  <si>
    <t>(6) Total en pesos del valor monetario del activoumentos</t>
  </si>
  <si>
    <t>Cargo cuentadante 
(1)</t>
  </si>
  <si>
    <t>Nombre cuentadante
(2)</t>
  </si>
  <si>
    <t>RUT
(3)</t>
  </si>
  <si>
    <t>Monto autorizado 
(5)</t>
  </si>
  <si>
    <t>Monto Gastado 
(6)</t>
  </si>
  <si>
    <t>Detalle de lo gastado 
(7)</t>
  </si>
  <si>
    <t>Observaciones 
(8)</t>
  </si>
  <si>
    <t>(1) Cargo del funcionario cuentadante</t>
  </si>
  <si>
    <t>(2) Identificación del cuentadante</t>
  </si>
  <si>
    <t>(3) RUT del cuentadante</t>
  </si>
  <si>
    <t>(5) Monto en pesos otorgado para gasto</t>
  </si>
  <si>
    <t>(6) Total en pesos gastdo por el cuentadante</t>
  </si>
  <si>
    <t>(7) Descripción del gasto realizado</t>
  </si>
  <si>
    <t>(8) Generalidades respecto a los fondos a rendir</t>
  </si>
  <si>
    <t>Receptor
(1)</t>
  </si>
  <si>
    <t>Nombre o razón social receptor
(2)</t>
  </si>
  <si>
    <t>DV
(4)</t>
  </si>
  <si>
    <t>Monto
(5)</t>
  </si>
  <si>
    <t>Fecha 
(7)</t>
  </si>
  <si>
    <t>(1) Tipo de receptor del anticipo: funcionario o proveedor</t>
  </si>
  <si>
    <t>(2) Identificación del receptor</t>
  </si>
  <si>
    <t>(3) RUT del receptor</t>
  </si>
  <si>
    <t>(5) Monto en pesos otorgado</t>
  </si>
  <si>
    <t>(6) Motivo para dar anticipo</t>
  </si>
  <si>
    <t>(7) Fecha de realización del anticipo</t>
  </si>
  <si>
    <t>(1) Tipo de activo, según lista desplegable</t>
  </si>
  <si>
    <t>(2) Descripción del bien</t>
  </si>
  <si>
    <t>(3) Lugar donde se ubica el bien</t>
  </si>
  <si>
    <t>(4) N° asignado, de acuerdo a registros de inventario</t>
  </si>
  <si>
    <t>(5) Monto en pesos del valor del bien</t>
  </si>
  <si>
    <t>(6) Ingrese el Rol del bien, en caso que corresponda</t>
  </si>
  <si>
    <t>Tipo de activo
(1)</t>
  </si>
  <si>
    <t>Detalle
(2)</t>
  </si>
  <si>
    <t>Ubicación 
(3)</t>
  </si>
  <si>
    <t>N° inventario 
(4)</t>
  </si>
  <si>
    <t>Rol
(6)</t>
  </si>
  <si>
    <t>(1) Tipo de vehículo (automóvil, camioneta, station wagon, etc.)</t>
  </si>
  <si>
    <t>(2) Marca del vehículo</t>
  </si>
  <si>
    <t>(3) Modelo del vehículo</t>
  </si>
  <si>
    <t>(4) Patente del Vehículo</t>
  </si>
  <si>
    <t>Identificación de la especie
(1)</t>
  </si>
  <si>
    <t>Marca
(2)</t>
  </si>
  <si>
    <t>Modelo
(3)</t>
  </si>
  <si>
    <t>Patente
(4)</t>
  </si>
  <si>
    <t>Condición jurídica
(5)</t>
  </si>
  <si>
    <t>Condición física
(6)</t>
  </si>
  <si>
    <t>Destinación
(7)</t>
  </si>
  <si>
    <t>Ubicación
(8)</t>
  </si>
  <si>
    <t>(5) Condición juridica del vehícuo, de acuerdo a lista desplegable</t>
  </si>
  <si>
    <t>(6) Condición fisica del vehícuo, de acuerdo a lista desplegable</t>
  </si>
  <si>
    <t>(7) Dependencia a la cual fue asignado el vehículo (Ej. SEREMI, Subdirección, División, etc.)</t>
  </si>
  <si>
    <t>(8) Lugar físico donde se encuentra el vehículo (ej. Laboratorio de la SEREMI, Subdirección, División, etc.)</t>
  </si>
  <si>
    <t>Código de inventario
(2)</t>
  </si>
  <si>
    <t>Ubicación
(3)</t>
  </si>
  <si>
    <t>Detalle 
(4)</t>
  </si>
  <si>
    <t>(1) Tipo de artículo (ej. desfibrilador, teléfono satelital, etc)</t>
  </si>
  <si>
    <t>(2) Código asignado por inventario a la especie</t>
  </si>
  <si>
    <t>(3) Lugar donde se ubica la especie</t>
  </si>
  <si>
    <t>(4) Información de la especie</t>
  </si>
  <si>
    <t>Tipo de contrato
(1)</t>
  </si>
  <si>
    <t>N° Resolución
(2)</t>
  </si>
  <si>
    <t>Fecha resolución
(3)</t>
  </si>
  <si>
    <t>Monto mensual
(4)</t>
  </si>
  <si>
    <t>Monto total
(5)</t>
  </si>
  <si>
    <t>Vigencia
(6)</t>
  </si>
  <si>
    <t>Garantías
(8)</t>
  </si>
  <si>
    <t>Nombre o razón social
(9)</t>
  </si>
  <si>
    <t>RUT
(10)</t>
  </si>
  <si>
    <t>DV 
(11)</t>
  </si>
  <si>
    <t>(1) Tipo de contrato suscrito, de acuerdo a lista desplegable</t>
  </si>
  <si>
    <t>(2) N° de resolución aprobatoria del contrato</t>
  </si>
  <si>
    <t>(3) Fecha de la resolución de aprobación del contrato</t>
  </si>
  <si>
    <t>(4) Monto de pago mensual del contrato en miles de pesos</t>
  </si>
  <si>
    <t>(5) Monto total del contrato en miles de pesos</t>
  </si>
  <si>
    <t>(6) Señale la vigncia, en meses, del contrato</t>
  </si>
  <si>
    <t>(7) Señale si el contrato tiene cláusula de renovación automática (si/no)</t>
  </si>
  <si>
    <t>(8) Señale si hay garantías asociadas al contrato (si/no)</t>
  </si>
  <si>
    <t>(9) Nombre o razón social del proveedor/contratado</t>
  </si>
  <si>
    <t>(10) RUT del proveedor/contratado</t>
  </si>
  <si>
    <t>(11) Dígito verificador del RUT</t>
  </si>
  <si>
    <t>(1) Señale el Nombre del documento individualizado</t>
  </si>
  <si>
    <t>(2) Señale si es interno o externo el documento</t>
  </si>
  <si>
    <t>(3) Registre la fecha de ingeso del documento</t>
  </si>
  <si>
    <t>(4) Señale el estado del documento dentro del sistema SISDOC</t>
  </si>
  <si>
    <t>Nombre del documento
(1)</t>
  </si>
  <si>
    <t>Interno o externo
(2)</t>
  </si>
  <si>
    <t>Fecha de ingreso
(3)</t>
  </si>
  <si>
    <t>Estado
(4)</t>
  </si>
  <si>
    <t>Tipo de antecedente
(1)</t>
  </si>
  <si>
    <t>Resolución asociada
(2)</t>
  </si>
  <si>
    <t>Explicación de la relevancia
(3)</t>
  </si>
  <si>
    <t>Tipo de respaldo o Link
(4)</t>
  </si>
  <si>
    <t>(1) Señale el tipo de antecedente (Ej: Sumario sanitario, Balance de Gestión, Informes de gestión relevantes, etc.)</t>
  </si>
  <si>
    <t>(3) Explicar brevemente la relevancia del antecedente para la gestión del servicio</t>
  </si>
  <si>
    <t>(4) Señale el tipo de respaldo que se enviará o escriba la dirección URL del documento en el caso que se encuentre en una fuente externa (gobierno transparente)</t>
  </si>
  <si>
    <t>(2)Indique el N° de documento asociado</t>
  </si>
  <si>
    <r>
      <t>III.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FINANCIERA</t>
    </r>
  </si>
  <si>
    <r>
      <t>IV.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INVENTARIO</t>
    </r>
  </si>
  <si>
    <r>
      <t>X.</t>
    </r>
    <r>
      <rPr>
        <b/>
        <sz val="12"/>
        <color theme="1"/>
        <rFont val="Times New Roman"/>
        <family val="1"/>
      </rPr>
      <t xml:space="preserve">                </t>
    </r>
    <r>
      <rPr>
        <b/>
        <sz val="12"/>
        <color theme="1"/>
        <rFont val="Calibri"/>
        <family val="2"/>
        <scheme val="minor"/>
      </rPr>
      <t>OTROS ANTECEDENTES</t>
    </r>
  </si>
  <si>
    <r>
      <t xml:space="preserve">Nómina de licitaciones en preparación y pendientes
</t>
    </r>
    <r>
      <rPr>
        <b/>
        <sz val="11"/>
        <color theme="1"/>
        <rFont val="Calibri"/>
        <family val="2"/>
        <scheme val="minor"/>
      </rPr>
      <t>Esta tabla debe contener el listado de licitaciones en preparación (información de cada división) y las que están en algún estado de trámite en Mercado público al 31 de diciembre</t>
    </r>
  </si>
  <si>
    <r>
      <t xml:space="preserve">Escalafón, ascensos y nombramientos en trámite.
</t>
    </r>
    <r>
      <rPr>
        <b/>
        <sz val="11"/>
        <color theme="1"/>
        <rFont val="Calibri"/>
        <family val="2"/>
        <scheme val="minor"/>
      </rPr>
      <t>Esta tabla debe contener el listado de personas cuyo ascenso o nombramiento esté en trámite al 31 de diciembre</t>
    </r>
  </si>
  <si>
    <r>
      <t xml:space="preserve">Cuentas corrientes del servicio
</t>
    </r>
    <r>
      <rPr>
        <b/>
        <sz val="11"/>
        <color theme="1"/>
        <rFont val="Calibri"/>
        <family val="2"/>
        <scheme val="minor"/>
      </rPr>
      <t>Esta tabla debe contener el listado de cuentas corrientes con los firmantes autorizados al 31 de diciembre</t>
    </r>
  </si>
  <si>
    <r>
      <t xml:space="preserve">Activos financieros
</t>
    </r>
    <r>
      <rPr>
        <b/>
        <sz val="11"/>
        <color theme="1"/>
        <rFont val="Calibri"/>
        <family val="2"/>
        <scheme val="minor"/>
      </rPr>
      <t>Esta tabla debe contener el listado de activos financieros, de acuerdo al catastro del 31 de diciembre</t>
    </r>
  </si>
  <si>
    <r>
      <t xml:space="preserve">Fondos internos a rendir
</t>
    </r>
    <r>
      <rPr>
        <b/>
        <sz val="11"/>
        <color theme="1"/>
        <rFont val="Calibri"/>
        <family val="2"/>
        <scheme val="minor"/>
      </rPr>
      <t>Esta tabla debe contener el listado de fondos internos a rendir por funcionarios, de acuerdo al catastro del 31 de diciembre</t>
    </r>
  </si>
  <si>
    <r>
      <t xml:space="preserve">Anticipo de fondos
</t>
    </r>
    <r>
      <rPr>
        <b/>
        <sz val="11"/>
        <color theme="1"/>
        <rFont val="Calibri"/>
        <family val="2"/>
        <scheme val="minor"/>
      </rPr>
      <t>Esta tabla debe contener el listado de anticipo de fondos, tanto a funcionarios como a proveedores, de acuerdo al catastro del 31 de diciembre</t>
    </r>
  </si>
  <si>
    <r>
      <t xml:space="preserve">Bienes muebles e inmuebles
</t>
    </r>
    <r>
      <rPr>
        <b/>
        <sz val="11"/>
        <color theme="1"/>
        <rFont val="Calibri"/>
        <family val="2"/>
        <scheme val="minor"/>
      </rPr>
      <t>Esta tabla debe contener datos del inventario, de acuerdo al catastro del 31 de diciembre</t>
    </r>
  </si>
  <si>
    <r>
      <t xml:space="preserve">Vehículos propios o entregados en comodato
</t>
    </r>
    <r>
      <rPr>
        <b/>
        <sz val="11"/>
        <color theme="1"/>
        <rFont val="Calibri"/>
        <family val="2"/>
        <scheme val="minor"/>
      </rPr>
      <t>Esta tabla debe contener el listado de vehículos, de acuerdo al catastro del 31 de diciembre, junto a sus datos solicitados</t>
    </r>
  </si>
  <si>
    <r>
      <t xml:space="preserve">Productos para atender emergencias
</t>
    </r>
    <r>
      <rPr>
        <b/>
        <sz val="11"/>
        <color theme="1"/>
        <rFont val="Calibri"/>
        <family val="2"/>
        <scheme val="minor"/>
      </rPr>
      <t>Esta tabla debe contener el listado de elementos para emergencias, de acuerdo al catastro del 31 de diciembre, junto a sus datos solicitados</t>
    </r>
  </si>
  <si>
    <r>
      <t xml:space="preserve">Contratos vigentes (Subtítulo 22)
</t>
    </r>
    <r>
      <rPr>
        <b/>
        <sz val="11"/>
        <color theme="1"/>
        <rFont val="Calibri"/>
        <family val="2"/>
        <scheme val="minor"/>
      </rPr>
      <t>Esta tabla debe contener el listado de contratos vigentes al 31 de diciembre, junto a sus datos solicitados</t>
    </r>
  </si>
  <si>
    <t>Tipo activo
(1)</t>
  </si>
  <si>
    <t>Deudor
(2)</t>
  </si>
  <si>
    <t>Detalle
(5)</t>
  </si>
  <si>
    <t>Monto
(6)</t>
  </si>
  <si>
    <t>Renovación
(7)</t>
  </si>
  <si>
    <t>Motivo 
(6)</t>
  </si>
  <si>
    <t>Glosario</t>
  </si>
  <si>
    <t xml:space="preserve"> Planta
(1)</t>
  </si>
  <si>
    <t>RUT
(2)</t>
  </si>
  <si>
    <t>DV 
(3)</t>
  </si>
  <si>
    <t>Nombre 
(4)</t>
  </si>
  <si>
    <t>Dependencia 
(5)</t>
  </si>
  <si>
    <t>Grado actual 
(6)</t>
  </si>
  <si>
    <t>(1) Planta: Directivos, Profesionales, Tecnicos, Administrativos y Auxiliares</t>
  </si>
  <si>
    <t>(2) RUT del fucionario/a. Sólo números y sin dígito verificador</t>
  </si>
  <si>
    <t>(3) Dígito verificador del RUT</t>
  </si>
  <si>
    <t>(4) Nombre del /la funcionario/a</t>
  </si>
  <si>
    <t>(5) SEREMI, División o Subdirección a la que pertenece el funcionario/a</t>
  </si>
  <si>
    <t>(6) Grado en que se encuentra el funcionario/a</t>
  </si>
  <si>
    <t>(7) Fecha de ingreso a la institución</t>
  </si>
  <si>
    <t>(8) En proceso de promoción o nombramiento en trámite</t>
  </si>
  <si>
    <r>
      <t xml:space="preserve">Documentos pendientes de contestar
</t>
    </r>
    <r>
      <rPr>
        <b/>
        <sz val="11"/>
        <color theme="1"/>
        <rFont val="Calibri"/>
        <family val="2"/>
        <scheme val="minor"/>
      </rPr>
      <t>Esta tabla debe contener el listado de documentos ingresados y pendientes de cerrar al 31 de diciembre</t>
    </r>
  </si>
  <si>
    <r>
      <t xml:space="preserve">Otros antecedentes relevantes para el Servicio
</t>
    </r>
    <r>
      <rPr>
        <b/>
        <sz val="11"/>
        <color theme="1"/>
        <rFont val="Calibri"/>
        <family val="2"/>
        <scheme val="minor"/>
      </rPr>
      <t>Esta tabla debe contener el listado de antecedentes que el servicio considere relevantes de exponer al 31 de diciembre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</si>
  <si>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Ley Orgánica institucional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</si>
  <si>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Organigrama Institucional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</si>
  <si>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Cumplimiento de objetivos institucionales</t>
    </r>
  </si>
  <si>
    <r>
      <t>f)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Nómina de comités interministeriales en que participa el Ministerio</t>
    </r>
  </si>
  <si>
    <r>
      <t>g)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publicaciones relevantes efectuadas de competencia del Servicio.</t>
    </r>
  </si>
  <si>
    <r>
      <t>h)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compromisos internacionales y/o participaciones comprometidas en foros internacionales</t>
    </r>
  </si>
  <si>
    <t>Link</t>
  </si>
  <si>
    <t>Nómina Comités</t>
  </si>
  <si>
    <t>Nómina Publicaciones</t>
  </si>
  <si>
    <t>Nómina Compromisos Internacionales</t>
  </si>
  <si>
    <t>Balance de logros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</si>
  <si>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Personal del Servicio</t>
    </r>
  </si>
  <si>
    <t>a.1) Conciliaciones bancarias al 31 de diciembre o adjuntar formato disponible</t>
  </si>
  <si>
    <t>Conciliaciones Bancarias</t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</si>
  <si>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Copia del último informe de contabilidad gubernamental, remitido a la CGR.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</si>
  <si>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Nómina de artículos de escritorio, materiales fungibles y otros en stock.</t>
    </r>
  </si>
  <si>
    <t>Articulos de escritorio</t>
  </si>
  <si>
    <r>
      <t>V.</t>
    </r>
    <r>
      <rPr>
        <b/>
        <sz val="12"/>
        <color theme="1"/>
        <rFont val="Times New Roman"/>
        <family val="1"/>
      </rPr>
      <t xml:space="preserve">                </t>
    </r>
    <r>
      <rPr>
        <b/>
        <sz val="12"/>
        <color theme="1"/>
        <rFont val="Calibri"/>
        <family val="2"/>
        <scheme val="minor"/>
      </rPr>
      <t>ENTREGA AREA LEGAL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</si>
  <si>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Estado de tramitación de documentos que deben ser tomados de razón en Contraloría</t>
    </r>
  </si>
  <si>
    <t>Estado de tramitación de documentos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</si>
  <si>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proyectos de ley en tramitación</t>
    </r>
  </si>
  <si>
    <t>Proyectos de Ley en tramitación</t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</si>
  <si>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Listado de juicios pendientes</t>
    </r>
  </si>
  <si>
    <t>Juicios pendientes</t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</si>
  <si>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Listado de Sumarios o Investigaciones sumarias en desarrollo</t>
    </r>
  </si>
  <si>
    <t>Sumarios en desarrollo</t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</si>
  <si>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Requerimientos de información o respuestas pendientes a organismos contralores (Contraloría, Consejo para la Transparencia, Ministerio Público, etc.)</t>
    </r>
  </si>
  <si>
    <t>Nómina de Requerimientos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</si>
  <si>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Convenios de colaboración vigentes que mantenga la institución</t>
    </r>
  </si>
  <si>
    <r>
      <t>VII.</t>
    </r>
    <r>
      <rPr>
        <b/>
        <sz val="12"/>
        <color theme="1"/>
        <rFont val="Times New Roman"/>
        <family val="1"/>
      </rPr>
      <t xml:space="preserve">           </t>
    </r>
    <r>
      <rPr>
        <b/>
        <sz val="12"/>
        <color theme="1"/>
        <rFont val="Calibri"/>
        <family val="2"/>
        <scheme val="minor"/>
      </rPr>
      <t>ENTREGA AREA AUDITORIA INTERNA</t>
    </r>
  </si>
  <si>
    <r>
      <t>VIII.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INSTANCIAS DE PARTICIPACIÓN CIUDADANA</t>
    </r>
  </si>
  <si>
    <t xml:space="preserve"> Link al sitio de transparencia activa del servicio,  sección “Participación ciudadana”</t>
  </si>
  <si>
    <r>
      <t>IX.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BIBLIOTECA DIGITAL DEL GOBIERNO DE CHILE</t>
    </r>
  </si>
  <si>
    <t>AREA DE ENTREGA</t>
  </si>
  <si>
    <t>Señalar Dirección URL</t>
  </si>
  <si>
    <t>DESCRIPCIÓN</t>
  </si>
  <si>
    <r>
      <t>I.</t>
    </r>
    <r>
      <rPr>
        <b/>
        <sz val="11"/>
        <color theme="1"/>
        <rFont val="Times New Roman"/>
        <family val="1"/>
      </rPr>
      <t xml:space="preserve">                   </t>
    </r>
    <r>
      <rPr>
        <b/>
        <sz val="11"/>
        <color theme="1"/>
        <rFont val="Calibri"/>
        <family val="2"/>
        <scheme val="minor"/>
      </rPr>
      <t>ENTREGA PROGRAMÁTICA Y DE GESTIÓN</t>
    </r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</si>
  <si>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Ley Orgánica institucional</t>
    </r>
  </si>
  <si>
    <t>Corresponde a Link al sitio de transparencia activa del servicio,  sección “Marco normativo aplicable”</t>
  </si>
  <si>
    <t>Corresponde a Link a Formulario A1 “Definiciones Estratégicas” en sitio web DIPRES</t>
  </si>
  <si>
    <r>
      <t>c)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Organigrama Institucional</t>
    </r>
  </si>
  <si>
    <t xml:space="preserve">Corresponde a Link al sitio de transparencia activa del servicio, sección “Diagrama de la estructura orgánica”.  </t>
  </si>
  <si>
    <r>
      <t>d)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Cumplimiento de objetivos institucionales</t>
    </r>
  </si>
  <si>
    <t>Corresponde a Link a banner “Compromisos de Gestión Institucional”, en sitio web del servicio.</t>
  </si>
  <si>
    <t>Corresponde a Link a ejecución presupuestaria trimestral del Servicio en página web en DIPRES y presupuesto aprobado 2018</t>
  </si>
  <si>
    <r>
      <t>II.</t>
    </r>
    <r>
      <rPr>
        <b/>
        <sz val="11"/>
        <color theme="1"/>
        <rFont val="Times New Roman"/>
        <family val="1"/>
      </rPr>
      <t xml:space="preserve">                 </t>
    </r>
    <r>
      <rPr>
        <b/>
        <sz val="11"/>
        <color theme="1"/>
        <rFont val="Calibri"/>
        <family val="2"/>
        <scheme val="minor"/>
      </rPr>
      <t>ENTREGA AREA DE PERSONAL</t>
    </r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</si>
  <si>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Personal del Servicio</t>
    </r>
  </si>
  <si>
    <t>Corresponde a Link al sitio de transparencia activa del servicio, sección “Dotación de personal”</t>
  </si>
  <si>
    <t>Adjuntar archivo informes, extensión pdf</t>
  </si>
  <si>
    <r>
      <t>VI.</t>
    </r>
    <r>
      <rPr>
        <b/>
        <sz val="11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Calibri"/>
        <family val="2"/>
        <scheme val="minor"/>
      </rPr>
      <t>ENTREGA AREA ADMINISTRATIVA</t>
    </r>
  </si>
  <si>
    <r>
      <t>b)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Convenios de colaboración vigentes que mantenga la institución</t>
    </r>
  </si>
  <si>
    <t>Corresponde a Link al sitio de transparencia activa del servicio, sección “Actos con efecto sobre terceros”</t>
  </si>
  <si>
    <t>Archivo con Resolución aprobatoria plan 2018</t>
  </si>
  <si>
    <r>
      <t>VIII.</t>
    </r>
    <r>
      <rPr>
        <b/>
        <sz val="11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  <scheme val="minor"/>
      </rPr>
      <t>INSTANCIAS DE PARTICIPACIÓN CIUDADANA</t>
    </r>
  </si>
  <si>
    <t>Corresponde a Link al sitio de transparencia activa del servicio, sección “Participación ciudadana”</t>
  </si>
  <si>
    <r>
      <t>IX.</t>
    </r>
    <r>
      <rPr>
        <b/>
        <sz val="11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Calibri"/>
        <family val="2"/>
        <scheme val="minor"/>
      </rPr>
      <t>BIBLIOTECA DIGITAL DEL GOBIERNO DE CHILE</t>
    </r>
  </si>
  <si>
    <t xml:space="preserve">http://biblioteca.digital.gob.cl/ </t>
  </si>
  <si>
    <t>Cargar en la plataforma http://biblioteca.digital.gob.cl/ solo los informes finales y que además estén en formato digital (no documentos escaneados)</t>
  </si>
  <si>
    <r>
      <t>X.</t>
    </r>
    <r>
      <rPr>
        <b/>
        <sz val="11"/>
        <color theme="1"/>
        <rFont val="Times New Roman"/>
        <family val="1"/>
      </rPr>
      <t xml:space="preserve">                </t>
    </r>
    <r>
      <rPr>
        <b/>
        <sz val="11"/>
        <color theme="1"/>
        <rFont val="Calibri"/>
        <family val="2"/>
        <scheme val="minor"/>
      </rPr>
      <t>OTROS ANTECEDENTES</t>
    </r>
  </si>
  <si>
    <t>Agregar archivo o dirección electrónica con otros antecedentes que la Institución considere relevantes de los 4 años de gestión y necesarios de agregar</t>
  </si>
  <si>
    <t>(1) Se deberá completar planilla adicional con el detalle de la información requerida</t>
  </si>
  <si>
    <t>PLANILLA ADICIONAL 
(1)</t>
  </si>
  <si>
    <t>SI</t>
  </si>
  <si>
    <t>Minsal - Departamento de Auditoria Ministerial</t>
  </si>
  <si>
    <t>Catastro sistemas de información vigentes y en funcionamiento</t>
  </si>
  <si>
    <t>Obligatorio</t>
  </si>
  <si>
    <t>Opcional</t>
  </si>
  <si>
    <t>Sigla del Sistema</t>
  </si>
  <si>
    <t>Nombre del Sistema</t>
  </si>
  <si>
    <t>Descripción del Sistema</t>
  </si>
  <si>
    <t>División Departamento Unidad o Área Involucrada</t>
  </si>
  <si>
    <t>Tipo de Desarrollo (Interno/externo/Compra de Servicio/Otro)</t>
  </si>
  <si>
    <t>Proveedor de servicio desarrollo</t>
  </si>
  <si>
    <t>Administración Infraestructura (Interna/Externa)</t>
  </si>
  <si>
    <t>Proveedor de Servicio Infraestructura</t>
  </si>
  <si>
    <t>Interopera con otras plataformas (Si-No)</t>
  </si>
  <si>
    <t>Considera Mantención evolutiva (si/no)</t>
  </si>
  <si>
    <t>Mentención evolutiva (Interna/Externa)</t>
  </si>
  <si>
    <t>Proveedor de servicio Mantencion Evolutiva</t>
  </si>
  <si>
    <t>Criticidad respecto al negocio (Alta-Media-Baja)</t>
  </si>
  <si>
    <t>Criticidad respecto Costos Asociados (Alta-Media-Baja)</t>
  </si>
  <si>
    <t>Estado Administrativo-Financiero del Proyecto (Convenio Vigente-Convenio Vencido-Trato directo/Licitación publicada- Trato Directo/Licitación desierta - Otro Especificar)</t>
  </si>
  <si>
    <t>Presupuesto Anual aproximado del proyecto</t>
  </si>
  <si>
    <t>Existencia de contratos anexos asociados al sistema (si/no) (especificar)</t>
  </si>
  <si>
    <t>Sistema Operativo (Aplicación)</t>
  </si>
  <si>
    <t>Servidor de SO</t>
  </si>
  <si>
    <t>Base de datos</t>
  </si>
  <si>
    <t>Servidor de BD</t>
  </si>
  <si>
    <t>Versionamiento (Si/No)</t>
  </si>
  <si>
    <t>Ambientes (DEV/QA/PRO)</t>
  </si>
  <si>
    <t>a.1) Sistemas de información utilizados</t>
  </si>
  <si>
    <t xml:space="preserve">Sistemas de Información </t>
  </si>
  <si>
    <t>Actores interoperabilidad
(Entidad/Sistemas)</t>
  </si>
  <si>
    <t>En curso</t>
  </si>
  <si>
    <t>En preparación</t>
  </si>
  <si>
    <t>Identificación Presupuestaria</t>
  </si>
  <si>
    <t>Partida</t>
  </si>
  <si>
    <t>Capitulo</t>
  </si>
  <si>
    <t>Programa</t>
  </si>
  <si>
    <t>Subtitulo</t>
  </si>
  <si>
    <t>Objetivo General y Breve descripción del programa</t>
  </si>
  <si>
    <t>Nombre programa/proyecto (1)</t>
  </si>
  <si>
    <t>Estado del programa (2)</t>
  </si>
  <si>
    <t>(2) Señalar la etapa en que se encuentra el proyecto, de acuerdo al seguimiento del programa/proyecto</t>
  </si>
  <si>
    <t>Unidad responsable del programa (División/Subdirección)(3)</t>
  </si>
  <si>
    <t>(3) Sigla de la División o Subdirección a la cual pertenece el proyecto (ej. DIPRECE)</t>
  </si>
  <si>
    <t>(4) Indicar cual es la cobertura o población objetivo del programa y/o proyecto (ej. Población nacional)</t>
  </si>
  <si>
    <t>Cobertura/ Población objetivo (4)</t>
  </si>
  <si>
    <t>(5) Fecha estimada (mes-año) de inicio del programa o proyecto. Formato MM-AAAA</t>
  </si>
  <si>
    <t>Fecha de término del programa (6)</t>
  </si>
  <si>
    <t>Fecha de inicio del programa (5)</t>
  </si>
  <si>
    <t>INSTRUCTIVO TRASPASO DIGITAL DE GOBIERNO AÑO 2022, MINSEGPRES</t>
  </si>
  <si>
    <r>
      <t>f)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Programas y/o proyectos en ejecución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</si>
  <si>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Misión institucional y objetivos estratégicos 2022</t>
    </r>
  </si>
  <si>
    <r>
      <t>i)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Grado de ejecución presupuestaria 2021 y presupuesto aprobado 2022</t>
    </r>
  </si>
  <si>
    <r>
      <t>k)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Balance de logros en objetivos estratégicos y acciones del periodo 2018-2022 y experiencias relevantes de gestión.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</si>
  <si>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productos para atender emergencias cuando corresponda, incluidos aquellos incorporados para prevenir la pandemia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</si>
  <si>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Plan anual de auditoria año 2022 aprobado por la Dirección del Servicio respectivo.</t>
    </r>
  </si>
  <si>
    <r>
      <t>b)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Misión institucional y objetivos estratégicos 2022</t>
    </r>
  </si>
  <si>
    <r>
      <t>i)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Grado de ejecución presupuestaria 2018 y presupuesto aprobado 2022</t>
    </r>
  </si>
  <si>
    <r>
      <t xml:space="preserve">Programas y proyectos en preparación.
</t>
    </r>
    <r>
      <rPr>
        <b/>
        <sz val="11"/>
        <color theme="1"/>
        <rFont val="Calibri"/>
        <family val="2"/>
        <scheme val="minor"/>
      </rPr>
      <t>Esta tabla debe contener la información del programa y/o proyecto en preparación (incorporado dentro del presupuesto 2022) al 31 de diciembre. Para cada Item se deberá completar la tabla.</t>
    </r>
  </si>
  <si>
    <r>
      <t xml:space="preserve">Programas y proyectos en ejecución
</t>
    </r>
    <r>
      <rPr>
        <b/>
        <sz val="11"/>
        <color theme="1"/>
        <rFont val="Calibri"/>
        <family val="2"/>
        <scheme val="minor"/>
      </rPr>
      <t>Esta tabla debe contener la información del programa y/o proyecto en preparación (incorporado dentro del presupuesto 2022) al 31 de diciembre. Para cada Item se deberá completar la tabla.</t>
    </r>
  </si>
  <si>
    <t>K</t>
  </si>
  <si>
    <t>Anticipos a Proveedores</t>
  </si>
  <si>
    <t>MARÍA ALBERTINA PARRA VALENZUELA</t>
  </si>
  <si>
    <t>LATAM AIRLINES GROUP S.A.</t>
  </si>
  <si>
    <t>INSTITUTO DE SALUD PUBLICA DE CHILE</t>
  </si>
  <si>
    <t>MINISTERIO DE OBRAS PUBLICAS DIREC CION GRAL DE OO PP</t>
  </si>
  <si>
    <t>ANGELICA ALFARO GARRIDO</t>
  </si>
  <si>
    <t>ENEL DISTRIBUCION CHILE S.A.</t>
  </si>
  <si>
    <t>COMERCIAL AGUSTIN LIMITADA</t>
  </si>
  <si>
    <t>METROGAS S A</t>
  </si>
  <si>
    <t>AGENCIA DE ADUANA GUILLERMO MORALES ANABALON Y</t>
  </si>
  <si>
    <t>OFICINA SANITARIA PANAMERICANA ORGANIZAC</t>
  </si>
  <si>
    <t>JONATHAN ARIEL CONTRERAS MUÑOZ</t>
  </si>
  <si>
    <t>SERVICIOS DE ALIMENTACION KARLA PEREZ SEMBLER E.I.R.L.</t>
  </si>
  <si>
    <t>AGUAS ANDINAS S A</t>
  </si>
  <si>
    <t>SOC CONCESIONARIA AUTOPISTA CENTRAL S A</t>
  </si>
  <si>
    <t>SOCIEDAD CONCESIONARIA COSTANERA NORTE S A</t>
  </si>
  <si>
    <t>SOC CONCESIONARIA VESPUCIO NORTE EXPRESS S A</t>
  </si>
  <si>
    <t>SOCIEDAD CONCESIONARIA AUTOPISTA NUEVA VESPUCIO SUR S.</t>
  </si>
  <si>
    <t>RUTA DEL MAIPO SOCIEDAD CONCESIONARIA S.A.</t>
  </si>
  <si>
    <t>CENTRAL DE ABASTECIMIENTO DEL SISTEMA NACIONAL DE</t>
  </si>
  <si>
    <t>BANCO DEL ESTADO DE CHILE</t>
  </si>
  <si>
    <t>UNIVERSIDAD DE CHILE</t>
  </si>
  <si>
    <t>COMPANIA GENERAL DE PRODUCTOS Y SERVICIOS TORKA</t>
  </si>
  <si>
    <t>SOC CONCESIONARIA AUTOPISTA DEL ACONCAGUA S A</t>
  </si>
  <si>
    <t>JOSE MIGUEL DELGADO ENCINA INGENIERIA ELECTRICA E.I.R.L.</t>
  </si>
  <si>
    <t>CAMARA CHILENA DEL LIBRO A G</t>
  </si>
  <si>
    <t>DANIEL ALEJANDRO MARTORELL FELIS</t>
  </si>
  <si>
    <t>COMUNIDAD EDIFICIO JOSE M DE LA BARRA MONJITAS MOSQUETO</t>
  </si>
  <si>
    <t>CENTRAL DE ABASTECIMIENTO DEL SISTEMA NACIONAL DE SERVICIO DE SALUD</t>
  </si>
  <si>
    <t>I MUNICIPALIDAD DE SANTIAGO</t>
  </si>
  <si>
    <t>I MUNICIPALIDAD DE PROVIDENCIA</t>
  </si>
  <si>
    <t>SOCIEDAD CONCESIONARIA AUTOPISTA NUEVA VESPUCIO SUR S.A.</t>
  </si>
  <si>
    <t>PAMELA ALEXANDRA LEY  SOTO</t>
  </si>
  <si>
    <t>BIOSONDA S A</t>
  </si>
  <si>
    <t>PFIZER CHILE S A</t>
  </si>
  <si>
    <t>MARIO ALBERTO SEPULVEDA CARVAJAL CONSULTORES EN IN</t>
  </si>
  <si>
    <t>JORGE RICARDO ARRIAGADA CACERES</t>
  </si>
  <si>
    <t>ANDRES ANTONIO GALDAMES  PEA</t>
  </si>
  <si>
    <t>MARÍA LORETTO GÓMEZ SEPÚLVEDA</t>
  </si>
  <si>
    <t>FRANCISCA  ANTONIA GARAT PEY</t>
  </si>
  <si>
    <t>MARIO MUÑOZ VILLABLANCA</t>
  </si>
  <si>
    <t>JUAN ROBERT GONZALEZ CANO XX</t>
  </si>
  <si>
    <t>MARÍA LEA DERIO PALACIOS</t>
  </si>
  <si>
    <t>PAULINA TRONCOSO ESPINOZA</t>
  </si>
  <si>
    <t>MARIA I. SANCHEZ F.</t>
  </si>
  <si>
    <t>AMARU PEDALDI MIRANDA</t>
  </si>
  <si>
    <t>JUAN ALBERTO DURÁN VEAS</t>
  </si>
  <si>
    <t>JONATHAN ALEXIS LEIVA ESCOBAR XX</t>
  </si>
  <si>
    <t>ANNA CHRITINA PINHEIRO  FERNANDEZ</t>
  </si>
  <si>
    <t>EDUARDO RODOLFO SOTO FERNÁNDEZ</t>
  </si>
  <si>
    <t>IGNACIO ESTEBAN ABARCA RATHGEB</t>
  </si>
  <si>
    <t>MOISES ARIEL RUSSO N.</t>
  </si>
  <si>
    <t>CARLOS FRANCISCO PAVLETIC BREVIS</t>
  </si>
  <si>
    <t>CARLOS REBOLLEDO ROMERO</t>
  </si>
  <si>
    <t>SEBASTIAN  MALDONADO VIVAR</t>
  </si>
  <si>
    <t>BARBARA SYLVIA HAYES FRABASILE</t>
  </si>
  <si>
    <t>CAMILO ANTONIO REBOLLEDO VARGAS</t>
  </si>
  <si>
    <t>GONZALO SEBASTIÁN CORNEJO VÉLIZ</t>
  </si>
  <si>
    <t>CLAUDIA MARCELA VILLABLANCA BARRA</t>
  </si>
  <si>
    <t>ANDREA ALBAGLI IRURETAGOYENA</t>
  </si>
  <si>
    <t>EVELYN DEL PILAR MENESES MORALES</t>
  </si>
  <si>
    <t>JUAN RAMÓN ERAZO HERNÁNDEZ</t>
  </si>
  <si>
    <t>FRANCISCO ALEJANDRO NAVARRETE SANCHEZ</t>
  </si>
  <si>
    <t>PABLO GALLEGOS ORREGO</t>
  </si>
  <si>
    <t>LUIS ALBERTO  QUIROZ INFANTE</t>
  </si>
  <si>
    <t>RODRIGO ALONSO DURAN GUZMAN</t>
  </si>
  <si>
    <t>Daniela Espinoza Espinoza</t>
  </si>
  <si>
    <t>IDA TERESA BUSCO MENA</t>
  </si>
  <si>
    <t>HELGA ALEJANDRA DE L BALICH PÉREZ</t>
  </si>
  <si>
    <t>ESTEBAN FERNANDO VARAS RAMIREZ</t>
  </si>
  <si>
    <t>CAMILA SKEWES LETELIER</t>
  </si>
  <si>
    <t>PAULA DAZA NARBONA</t>
  </si>
  <si>
    <t>ARIELA  FIGUEROA VARGAS</t>
  </si>
  <si>
    <t>RODRIGO IGNACIO RIVERA TREJO</t>
  </si>
  <si>
    <t>MARCELA PAZ ARANCIBIA MOYA</t>
  </si>
  <si>
    <t>DANIELA CHARLOT VIELMA GONZÁLEZ</t>
  </si>
  <si>
    <t>PAOLA LORETO VILLAGRAND | CID</t>
  </si>
  <si>
    <t>CONSTANZA DEL PILAR PIRIZ TAPIA</t>
  </si>
  <si>
    <t>STEPHANIE JOSEFINA BRAVO BROSSARD</t>
  </si>
  <si>
    <t>GALLARDO VASQUEZ PEDRO PABLO</t>
  </si>
  <si>
    <t>RODRIGO ENRIQUE MORENO PIZARRO</t>
  </si>
  <si>
    <t>JAVIER QUEZADA VILLAROEL</t>
  </si>
  <si>
    <t>MIGUEL RIOS SANCHEZ</t>
  </si>
  <si>
    <t>MARIA JOSE  GALLARDO ALFARO</t>
  </si>
  <si>
    <t>JUAN MAURICIO NAVARRETE OLIVAREZ</t>
  </si>
  <si>
    <t>MARIA CECILIA COLLAO BUSTOS</t>
  </si>
  <si>
    <t>PAZ BELEN SUAZO  CASTRO</t>
  </si>
  <si>
    <t>MATIAS IGNACIO BRAVO CUBILLOS</t>
  </si>
  <si>
    <t>TOMAS FIGUEROA NUÑEZ</t>
  </si>
  <si>
    <t>MADELINE PACHECO ALFARO</t>
  </si>
  <si>
    <t>NICOLE SAN MARTIN DIAZ</t>
  </si>
  <si>
    <t>Maria Mallea Contreras</t>
  </si>
  <si>
    <t>JAVIER HERRERA  DROPPELMANN</t>
  </si>
  <si>
    <t>PABLO ESTEBAN  PINO  RIOS</t>
  </si>
  <si>
    <t>DANIELA BURGOS CASTRO</t>
  </si>
  <si>
    <t>JORGE ANTONIO CARDENAS ROJAS</t>
  </si>
  <si>
    <t>ROBERTO PINOCHET MEJIAS</t>
  </si>
  <si>
    <t>WASHINGHTON GASTON MONTERO CAMPODONICO</t>
  </si>
  <si>
    <t>JONATHAN MORGAN VILLEGAS</t>
  </si>
  <si>
    <t>VICTOR FERREIRA PEREZ</t>
  </si>
  <si>
    <t>JACQUELINE  CERDA  CORDOVA</t>
  </si>
  <si>
    <t>MARCELO ELIEL GAJARDO RAMIREZ</t>
  </si>
  <si>
    <t>CAMILA  LARRAIN MARTINEZ</t>
  </si>
  <si>
    <t>FRANCISCA  MARCELA ROJAS MUÑOZ</t>
  </si>
  <si>
    <t>JAVIERA BAILAC MENESES</t>
  </si>
  <si>
    <t>ARLENE  MUNDACA  ANDAUR</t>
  </si>
  <si>
    <t>ALICIA OLIVIA GUAJARDO PARADA</t>
  </si>
  <si>
    <t>MARIA ORTIZ ERRAZURIZ</t>
  </si>
  <si>
    <t>LORENA LEIVA CABRERA</t>
  </si>
  <si>
    <t>PABLO ANDRES VALENZUELA SAN ROMAN</t>
  </si>
  <si>
    <t>MARIA JOSE CASTRO MUÑOZ</t>
  </si>
  <si>
    <t>TAMARA BUSTOS JORGE</t>
  </si>
  <si>
    <t>DENISSE JARA ROA</t>
  </si>
  <si>
    <t>OSCAR ENRIQUE PARIS MANCILLA</t>
  </si>
  <si>
    <t>PATRICIA CECILIA RAQ ROJO CÁRDENAS</t>
  </si>
  <si>
    <t>VÍCTOR ALFREDO TOLEDO PIZARRO</t>
  </si>
  <si>
    <t>PABLO ANDRÉS RUMINOT LÓPEZ</t>
  </si>
  <si>
    <t>JAIME FUENZALIDA    VALDEBENITO</t>
  </si>
  <si>
    <t>CLAUDIO GONZALEZ GONZALEZ</t>
  </si>
  <si>
    <t>PATRICIA SALVADO VERCHES</t>
  </si>
  <si>
    <t>OSVALDO  ANDRES GAMBOA FUENTES</t>
  </si>
  <si>
    <t>FERNANDO ALBERTO VERA MARQUEZ</t>
  </si>
  <si>
    <t>PAULINA ANDREA AVILA  INOSTROZA</t>
  </si>
  <si>
    <t>PILAR CONSUELO PALMA ROJAS</t>
  </si>
  <si>
    <t>CAMILA IGNACIA PEREZ MARTINEZ</t>
  </si>
  <si>
    <t>JAVIERA PAZ GARAY ARANEDA</t>
  </si>
  <si>
    <t>CINTHIA ANDREA REYES MARTINEZ</t>
  </si>
  <si>
    <t>DAVID ALEJANDRO MARIN VALDES</t>
  </si>
  <si>
    <t>DANAE QUEZADA FARIAS</t>
  </si>
  <si>
    <t>VALERIA BARBARA MASON BRUNETTI</t>
  </si>
  <si>
    <t>FABIOLA BURGOS  DELGADO</t>
  </si>
  <si>
    <t>ALLISON JOHANA VALERIO MOLINA</t>
  </si>
  <si>
    <t>MARIALI VELVET BOFILL  GARCIA</t>
  </si>
  <si>
    <t>GONZALO ENRIQUE ARENAS HODGAR</t>
  </si>
  <si>
    <t>MARCELA ISABEL URETA MELO</t>
  </si>
  <si>
    <t>DAVIS GROSSMAN BENQUIS</t>
  </si>
  <si>
    <t>SERGIO MIGUEL BECERRA PUEBLA</t>
  </si>
  <si>
    <t>RODRIGO ANDRES BALLADARES MUÑOZ</t>
  </si>
  <si>
    <t>NOELIA CARINA ZUNINO ERLAUER</t>
  </si>
  <si>
    <t>JULIO LILLO GALLARDO</t>
  </si>
  <si>
    <t>DAVID JANKELEVICH WEISBEIN</t>
  </si>
  <si>
    <t>CLAUDIA CAROLINA VERGARA FARAH</t>
  </si>
  <si>
    <t>CRISTIAN ARAYA VARAS</t>
  </si>
  <si>
    <t>CARLA BARRIENTOS IRIBARREN</t>
  </si>
  <si>
    <t>GLORIA RAMIREZ DONOSO</t>
  </si>
  <si>
    <t>CHILD GOLDENBERG MAR XX XX</t>
  </si>
  <si>
    <t>RODRIGO AVENDANO BRANDEIS</t>
  </si>
  <si>
    <t>EMILIO SANTELICES CUEVAS</t>
  </si>
  <si>
    <t>RAUL EDUARDO ESCARATE GAETE</t>
  </si>
  <si>
    <t>JUAN CARLOS RÍOS BUSTAMANTE</t>
  </si>
  <si>
    <t>Anticipos a Contratistas</t>
  </si>
  <si>
    <t>Fondos a Rendir</t>
  </si>
  <si>
    <t>Anticipos de Viáticos Nacionales</t>
  </si>
  <si>
    <t>Fondos Fijos</t>
  </si>
  <si>
    <t>Anticipos de Viáticos Honorarios</t>
  </si>
  <si>
    <t>Anticipos de Viáticos Extranjeros</t>
  </si>
  <si>
    <t>PROVEEDOR</t>
  </si>
  <si>
    <t>FUNCIONARIO</t>
  </si>
  <si>
    <t>Anticipos de Sueldo</t>
  </si>
  <si>
    <t>Macarena Carrillo Orellana</t>
  </si>
  <si>
    <t>JESSICA DE LAS NIEVE ESCOBAR HENRÍQUEZ</t>
  </si>
  <si>
    <t>ESTEBAN YANTEN FARIÑAS</t>
  </si>
  <si>
    <t>MICHELLE  MONTENEGRO KALAZICH</t>
  </si>
  <si>
    <t>GRICEL DAYHANNA SEPULVEDA ROZAS</t>
  </si>
  <si>
    <t>BRYAN JIMENEZ PINTO</t>
  </si>
  <si>
    <t>JAVIERA LORENA ARMIJO  LOPEZ</t>
  </si>
  <si>
    <t>CAMILA ALEJANDRA MALDONADO  DIAZ</t>
  </si>
  <si>
    <t>ROBERTO FABIAN BRAVO ARENAS</t>
  </si>
  <si>
    <t>LUIS DIAZ VALDERRAMA</t>
  </si>
  <si>
    <t>CAMILA AURORA RIVERA QUEVEDO</t>
  </si>
  <si>
    <t>TERESA INGRID ORTIZ CASTILLAS</t>
  </si>
  <si>
    <t>WALDO PEDRAZA PERALTA</t>
  </si>
  <si>
    <t>PATRICIO ANDRES ROJAS CONTRERAS</t>
  </si>
  <si>
    <t>MARIA BILBAO VERCELLINO</t>
  </si>
  <si>
    <t>IGNACIO ALVIAL SAAVEDRA</t>
  </si>
  <si>
    <t>ISADORA  MARTINEZ  MOLINA</t>
  </si>
  <si>
    <t>DOIRISE  DUCKENS DUCKENS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</si>
</sst>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name val="Times New Roman"/>
      <family val="1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7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2" fillId="0" borderId="0"/>
    <xf numFmtId="164" fontId="2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justify" vertical="center"/>
    </xf>
    <xf numFmtId="0" fontId="5" fillId="0" borderId="3" xfId="1" applyBorder="1" applyAlignment="1">
      <alignment horizontal="justify" vertical="center"/>
    </xf>
    <xf numFmtId="0" fontId="0" fillId="0" borderId="4" xfId="0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/>
    <xf numFmtId="0" fontId="6" fillId="0" borderId="0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/>
    <xf numFmtId="0" fontId="11" fillId="0" borderId="0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11" fillId="0" borderId="0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/>
    <xf numFmtId="0" fontId="10" fillId="0" borderId="0" xfId="0" applyNumberFormat="1" applyFont="1" applyAlignment="1">
      <alignment horizontal="left" vertical="center"/>
    </xf>
    <xf numFmtId="0" fontId="0" fillId="0" borderId="0" xfId="0" applyFill="1" applyBorder="1" applyAlignment="1"/>
    <xf numFmtId="0" fontId="9" fillId="0" borderId="3" xfId="0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5" fillId="0" borderId="0" xfId="1"/>
    <xf numFmtId="0" fontId="0" fillId="0" borderId="9" xfId="0" applyBorder="1" applyAlignment="1">
      <alignment horizontal="justify" vertical="center"/>
    </xf>
    <xf numFmtId="0" fontId="0" fillId="0" borderId="9" xfId="0" applyBorder="1" applyAlignment="1">
      <alignment wrapText="1"/>
    </xf>
    <xf numFmtId="0" fontId="5" fillId="0" borderId="9" xfId="1" applyBorder="1"/>
    <xf numFmtId="0" fontId="0" fillId="2" borderId="9" xfId="0" applyFont="1" applyFill="1" applyBorder="1" applyAlignment="1">
      <alignment horizontal="justify" vertical="center"/>
    </xf>
    <xf numFmtId="0" fontId="0" fillId="2" borderId="9" xfId="0" applyFont="1" applyFill="1" applyBorder="1" applyAlignment="1">
      <alignment wrapText="1"/>
    </xf>
    <xf numFmtId="0" fontId="0" fillId="3" borderId="9" xfId="0" applyFont="1" applyFill="1" applyBorder="1" applyAlignment="1">
      <alignment horizontal="justify" vertical="center"/>
    </xf>
    <xf numFmtId="0" fontId="9" fillId="2" borderId="9" xfId="0" applyFont="1" applyFill="1" applyBorder="1" applyAlignment="1">
      <alignment horizontal="justify" vertical="center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justify" vertical="center"/>
    </xf>
    <xf numFmtId="0" fontId="16" fillId="3" borderId="9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5" fillId="2" borderId="9" xfId="1" applyFont="1" applyFill="1" applyBorder="1" applyAlignment="1">
      <alignment horizontal="justify" vertical="center"/>
    </xf>
    <xf numFmtId="0" fontId="0" fillId="0" borderId="9" xfId="0" applyBorder="1"/>
    <xf numFmtId="0" fontId="17" fillId="0" borderId="4" xfId="0" applyFont="1" applyBorder="1" applyAlignment="1">
      <alignment wrapText="1"/>
    </xf>
    <xf numFmtId="0" fontId="17" fillId="0" borderId="0" xfId="0" applyFont="1"/>
    <xf numFmtId="0" fontId="17" fillId="0" borderId="10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9" xfId="0" applyFont="1" applyBorder="1"/>
    <xf numFmtId="0" fontId="17" fillId="0" borderId="3" xfId="1" applyFont="1" applyBorder="1"/>
    <xf numFmtId="0" fontId="17" fillId="0" borderId="9" xfId="1" applyFont="1" applyBorder="1"/>
    <xf numFmtId="0" fontId="17" fillId="0" borderId="9" xfId="1" applyFont="1" applyBorder="1" applyAlignment="1">
      <alignment wrapText="1"/>
    </xf>
    <xf numFmtId="0" fontId="17" fillId="0" borderId="0" xfId="1" applyFont="1"/>
    <xf numFmtId="0" fontId="13" fillId="4" borderId="0" xfId="0" applyFont="1" applyFill="1"/>
    <xf numFmtId="0" fontId="8" fillId="4" borderId="0" xfId="0" applyFont="1" applyFill="1"/>
    <xf numFmtId="0" fontId="18" fillId="5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top" wrapText="1"/>
    </xf>
    <xf numFmtId="0" fontId="20" fillId="7" borderId="9" xfId="0" applyFont="1" applyFill="1" applyBorder="1" applyAlignment="1">
      <alignment horizontal="left" vertical="top" wrapText="1"/>
    </xf>
    <xf numFmtId="0" fontId="20" fillId="7" borderId="9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/>
    </xf>
    <xf numFmtId="0" fontId="20" fillId="7" borderId="9" xfId="0" applyFont="1" applyFill="1" applyBorder="1" applyAlignment="1">
      <alignment horizontal="center" vertical="top"/>
    </xf>
    <xf numFmtId="0" fontId="21" fillId="7" borderId="9" xfId="0" applyFont="1" applyFill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7" borderId="9" xfId="0" applyFont="1" applyFill="1" applyBorder="1" applyAlignment="1">
      <alignment horizontal="left" vertical="top" wrapText="1"/>
    </xf>
    <xf numFmtId="0" fontId="17" fillId="4" borderId="12" xfId="2" applyNumberFormat="1" applyFont="1" applyFill="1" applyBorder="1" applyAlignment="1">
      <alignment horizontal="center" vertical="top" wrapText="1"/>
    </xf>
    <xf numFmtId="0" fontId="17" fillId="4" borderId="0" xfId="2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9" xfId="0" applyBorder="1" applyAlignment="1"/>
    <xf numFmtId="0" fontId="23" fillId="8" borderId="9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left"/>
    </xf>
    <xf numFmtId="0" fontId="23" fillId="8" borderId="13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3" fillId="8" borderId="16" xfId="0" applyFont="1" applyFill="1" applyBorder="1" applyAlignment="1">
      <alignment horizontal="left"/>
    </xf>
    <xf numFmtId="0" fontId="23" fillId="8" borderId="17" xfId="0" applyFont="1" applyFill="1" applyBorder="1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23" fillId="8" borderId="17" xfId="0" applyFont="1" applyFill="1" applyBorder="1" applyAlignment="1">
      <alignment horizontal="center"/>
    </xf>
    <xf numFmtId="0" fontId="0" fillId="0" borderId="20" xfId="0" applyBorder="1" applyAlignment="1"/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1" applyBorder="1" applyAlignment="1">
      <alignment wrapText="1"/>
    </xf>
    <xf numFmtId="0" fontId="24" fillId="0" borderId="4" xfId="1" applyFont="1" applyBorder="1" applyAlignment="1">
      <alignment wrapText="1"/>
    </xf>
    <xf numFmtId="0" fontId="26" fillId="0" borderId="0" xfId="0" applyFont="1"/>
    <xf numFmtId="0" fontId="0" fillId="0" borderId="0" xfId="0" applyNumberFormat="1" applyAlignment="1">
      <alignment horizontal="left" vertical="center"/>
    </xf>
    <xf numFmtId="14" fontId="0" fillId="0" borderId="0" xfId="0" applyNumberFormat="1" applyAlignment="1"/>
    <xf numFmtId="164" fontId="0" fillId="0" borderId="0" xfId="3" applyFont="1" applyAlignment="1"/>
    <xf numFmtId="164" fontId="0" fillId="0" borderId="0" xfId="0" applyNumberFormat="1"/>
    <xf numFmtId="164" fontId="1" fillId="0" borderId="2" xfId="3" applyFont="1" applyBorder="1" applyAlignment="1">
      <alignment horizontal="center" vertical="center" wrapText="1"/>
    </xf>
    <xf numFmtId="164" fontId="0" fillId="0" borderId="0" xfId="3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left"/>
    </xf>
    <xf numFmtId="0" fontId="23" fillId="8" borderId="10" xfId="0" applyFont="1" applyFill="1" applyBorder="1" applyAlignment="1">
      <alignment horizontal="left"/>
    </xf>
    <xf numFmtId="0" fontId="23" fillId="8" borderId="18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3" fillId="8" borderId="4" xfId="0" applyFont="1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3" applyFont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Hipervínculo" xfId="1" builtinId="8"/>
    <cellStyle name="Millares [0]" xfId="3" builtinId="6"/>
    <cellStyle name="Normal" xfId="0" builtinId="0"/>
    <cellStyle name="Normal 2" xfId="2" xr:uid="{00000000-0005-0000-0000-000002000000}"/>
  </cellStyles>
  <dxfs count="137">
    <dxf>
      <alignment horizontal="center" vertical="bottom" textRotation="0" wrapText="1" 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justify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0</xdr:row>
      <xdr:rowOff>266700</xdr:rowOff>
    </xdr:from>
    <xdr:to>
      <xdr:col>5</xdr:col>
      <xdr:colOff>895351</xdr:colOff>
      <xdr:row>1</xdr:row>
      <xdr:rowOff>257175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515601" y="266700"/>
          <a:ext cx="895350" cy="5238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0</xdr:rowOff>
    </xdr:from>
    <xdr:to>
      <xdr:col>26</xdr:col>
      <xdr:colOff>904875</xdr:colOff>
      <xdr:row>3</xdr:row>
      <xdr:rowOff>161925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8441650" y="266700"/>
          <a:ext cx="904875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685800</xdr:colOff>
      <xdr:row>0</xdr:row>
      <xdr:rowOff>219076</xdr:rowOff>
    </xdr:from>
    <xdr:to>
      <xdr:col>11</xdr:col>
      <xdr:colOff>47626</xdr:colOff>
      <xdr:row>1</xdr:row>
      <xdr:rowOff>152400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1382375" y="219076"/>
          <a:ext cx="885826" cy="504824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0</xdr:row>
      <xdr:rowOff>285750</xdr:rowOff>
    </xdr:from>
    <xdr:to>
      <xdr:col>7</xdr:col>
      <xdr:colOff>19050</xdr:colOff>
      <xdr:row>1</xdr:row>
      <xdr:rowOff>123825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496050" y="285750"/>
          <a:ext cx="923925" cy="5238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0</xdr:row>
      <xdr:rowOff>171450</xdr:rowOff>
    </xdr:from>
    <xdr:to>
      <xdr:col>14</xdr:col>
      <xdr:colOff>209551</xdr:colOff>
      <xdr:row>1</xdr:row>
      <xdr:rowOff>200025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3916026" y="171450"/>
          <a:ext cx="971550" cy="5238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685801</xdr:colOff>
      <xdr:row>0</xdr:row>
      <xdr:rowOff>333376</xdr:rowOff>
    </xdr:from>
    <xdr:to>
      <xdr:col>7</xdr:col>
      <xdr:colOff>19051</xdr:colOff>
      <xdr:row>1</xdr:row>
      <xdr:rowOff>200026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6543676" y="333376"/>
          <a:ext cx="857250" cy="5524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</a:t>
          </a:r>
          <a:r>
            <a:rPr lang="es-CL" sz="1100"/>
            <a:t>VOLVER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266700</xdr:rowOff>
    </xdr:from>
    <xdr:to>
      <xdr:col>5</xdr:col>
      <xdr:colOff>676275</xdr:colOff>
      <xdr:row>2</xdr:row>
      <xdr:rowOff>76200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124700" y="457200"/>
          <a:ext cx="809625" cy="4857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</a:t>
          </a:r>
          <a:r>
            <a:rPr lang="es-CL" sz="1100"/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0</xdr:row>
      <xdr:rowOff>266700</xdr:rowOff>
    </xdr:from>
    <xdr:to>
      <xdr:col>5</xdr:col>
      <xdr:colOff>895351</xdr:colOff>
      <xdr:row>1</xdr:row>
      <xdr:rowOff>257175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829551" y="266700"/>
          <a:ext cx="895350" cy="6477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0</xdr:row>
      <xdr:rowOff>285750</xdr:rowOff>
    </xdr:from>
    <xdr:to>
      <xdr:col>8</xdr:col>
      <xdr:colOff>66675</xdr:colOff>
      <xdr:row>1</xdr:row>
      <xdr:rowOff>66675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248650" y="285750"/>
          <a:ext cx="923925" cy="5048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0</xdr:row>
      <xdr:rowOff>171450</xdr:rowOff>
    </xdr:from>
    <xdr:to>
      <xdr:col>11</xdr:col>
      <xdr:colOff>76200</xdr:colOff>
      <xdr:row>1</xdr:row>
      <xdr:rowOff>104775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34700" y="171450"/>
          <a:ext cx="866775" cy="4667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0</xdr:row>
      <xdr:rowOff>257175</xdr:rowOff>
    </xdr:from>
    <xdr:to>
      <xdr:col>10</xdr:col>
      <xdr:colOff>76200</xdr:colOff>
      <xdr:row>1</xdr:row>
      <xdr:rowOff>9525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000" y="257175"/>
          <a:ext cx="866775" cy="4667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0</xdr:row>
      <xdr:rowOff>133350</xdr:rowOff>
    </xdr:from>
    <xdr:to>
      <xdr:col>9</xdr:col>
      <xdr:colOff>66675</xdr:colOff>
      <xdr:row>0</xdr:row>
      <xdr:rowOff>581025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477000" y="133350"/>
          <a:ext cx="866775" cy="4476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15</xdr:col>
      <xdr:colOff>257175</xdr:colOff>
      <xdr:row>14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515100" y="2562225"/>
          <a:ext cx="55911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200" b="1">
              <a:solidFill>
                <a:srgbClr val="FF0000"/>
              </a:solidFill>
            </a:rPr>
            <a:t>Nota: Si el Servicio dispone de un registro confiable, íntegro y actualizado que contenga la información requerida, podrá enviar dicha base de información. En caso contrario deberá completar las planillas de acuerdo a lo instruido.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0</xdr:row>
      <xdr:rowOff>219075</xdr:rowOff>
    </xdr:from>
    <xdr:to>
      <xdr:col>12</xdr:col>
      <xdr:colOff>114301</xdr:colOff>
      <xdr:row>1</xdr:row>
      <xdr:rowOff>66675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2382501" y="219075"/>
          <a:ext cx="876300" cy="4762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38101</xdr:colOff>
      <xdr:row>0</xdr:row>
      <xdr:rowOff>161925</xdr:rowOff>
    </xdr:from>
    <xdr:to>
      <xdr:col>10</xdr:col>
      <xdr:colOff>161925</xdr:colOff>
      <xdr:row>0</xdr:row>
      <xdr:rowOff>628650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9105901" y="161925"/>
          <a:ext cx="885824" cy="4667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0</xdr:row>
      <xdr:rowOff>209550</xdr:rowOff>
    </xdr:from>
    <xdr:to>
      <xdr:col>9</xdr:col>
      <xdr:colOff>104775</xdr:colOff>
      <xdr:row>1</xdr:row>
      <xdr:rowOff>133350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467600" y="209550"/>
          <a:ext cx="942975" cy="5143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0000000}" name="Tabla25" displayName="Tabla25" ref="B3:D86" totalsRowShown="0" headerRowDxfId="136" headerRowBorderDxfId="135" tableBorderDxfId="134" totalsRowBorderDxfId="133">
  <autoFilter ref="B3:D86" xr:uid="{00000000-0009-0000-0100-000019000000}"/>
  <tableColumns count="3">
    <tableColumn id="1" xr3:uid="{00000000-0010-0000-0000-000001000000}" name="REQUERIMIENTO" dataDxfId="132" dataCellStyle="Hipervínculo"/>
    <tableColumn id="2" xr3:uid="{00000000-0010-0000-0000-000002000000}" name="DOCUMENTACION A ENTREGAR" dataDxfId="131" dataCellStyle="Hipervínculo"/>
    <tableColumn id="3" xr3:uid="{00000000-0010-0000-0000-000003000000}" name="PLANILLA ADICIONAL _x000a_(1)" dataDxfId="13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1345678911" displayName="Tabla1345678911" ref="A2:E12" totalsRowShown="0" headerRowDxfId="34" dataDxfId="32" headerRowBorderDxfId="33" tableBorderDxfId="31">
  <autoFilter ref="A2:E12" xr:uid="{00000000-0009-0000-0100-00000A000000}"/>
  <tableColumns count="5">
    <tableColumn id="1" xr3:uid="{00000000-0010-0000-0900-000001000000}" name="N°" dataDxfId="30">
      <calculatedColumnFormula>ROW(Tabla1345678911[[#This Row],[N°]])-2</calculatedColumnFormula>
    </tableColumn>
    <tableColumn id="11" xr3:uid="{00000000-0010-0000-0900-00000B000000}" name="Identificación de la especie_x000a_(1)" dataDxfId="29"/>
    <tableColumn id="10" xr3:uid="{00000000-0010-0000-0900-00000A000000}" name="Código de inventario_x000a_(2)" dataDxfId="28"/>
    <tableColumn id="7" xr3:uid="{00000000-0010-0000-0900-000007000000}" name="Ubicación_x000a_(3)" dataDxfId="27"/>
    <tableColumn id="9" xr3:uid="{00000000-0010-0000-0900-000009000000}" name="Detalle _x000a_(4)" dataDxfId="26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134567812" displayName="Tabla134567812" ref="A2:L12" totalsRowShown="0" headerRowDxfId="25" dataDxfId="23" headerRowBorderDxfId="24" tableBorderDxfId="22">
  <autoFilter ref="A2:L12" xr:uid="{00000000-0009-0000-0100-00000B000000}"/>
  <tableColumns count="12">
    <tableColumn id="1" xr3:uid="{00000000-0010-0000-0A00-000001000000}" name="N°" dataDxfId="21">
      <calculatedColumnFormula>ROW(Tabla134567812[[#This Row],[N°]])-2</calculatedColumnFormula>
    </tableColumn>
    <tableColumn id="11" xr3:uid="{00000000-0010-0000-0A00-00000B000000}" name="Tipo de contrato_x000a_(1)" dataDxfId="20"/>
    <tableColumn id="10" xr3:uid="{00000000-0010-0000-0A00-00000A000000}" name="N° Resolución_x000a_(2)" dataDxfId="19"/>
    <tableColumn id="7" xr3:uid="{00000000-0010-0000-0A00-000007000000}" name="Fecha resolución_x000a_(3)" dataDxfId="18"/>
    <tableColumn id="9" xr3:uid="{00000000-0010-0000-0A00-000009000000}" name="Monto mensual_x000a_(4)" dataDxfId="17"/>
    <tableColumn id="3" xr3:uid="{00000000-0010-0000-0A00-000003000000}" name="Monto total_x000a_(5)" dataDxfId="16"/>
    <tableColumn id="17" xr3:uid="{00000000-0010-0000-0A00-000011000000}" name="Vigencia_x000a_(6)" dataDxfId="15"/>
    <tableColumn id="16" xr3:uid="{00000000-0010-0000-0A00-000010000000}" name="Renovación_x000a_(7)" dataDxfId="14"/>
    <tableColumn id="15" xr3:uid="{00000000-0010-0000-0A00-00000F000000}" name="Garantías_x000a_(8)" dataDxfId="13"/>
    <tableColumn id="14" xr3:uid="{00000000-0010-0000-0A00-00000E000000}" name="Nombre o razón social_x000a_(9)" dataDxfId="12"/>
    <tableColumn id="12" xr3:uid="{00000000-0010-0000-0A00-00000C000000}" name="RUT_x000a_(10)" dataDxfId="11"/>
    <tableColumn id="13" xr3:uid="{00000000-0010-0000-0A00-00000D000000}" name="DV _x000a_(11)" dataDxfId="10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34567891113" displayName="Tabla134567891113" ref="A2:E12" totalsRowShown="0" headerRowDxfId="9" dataDxfId="7" headerRowBorderDxfId="8" tableBorderDxfId="6">
  <autoFilter ref="A2:E12" xr:uid="{00000000-0009-0000-0100-00000C000000}"/>
  <tableColumns count="5">
    <tableColumn id="1" xr3:uid="{00000000-0010-0000-0B00-000001000000}" name="N°" dataDxfId="5">
      <calculatedColumnFormula>ROW(Tabla134567891113[[#This Row],[N°]])-2</calculatedColumnFormula>
    </tableColumn>
    <tableColumn id="11" xr3:uid="{00000000-0010-0000-0B00-00000B000000}" name="Nombre del documento_x000a_(1)" dataDxfId="4"/>
    <tableColumn id="10" xr3:uid="{00000000-0010-0000-0B00-00000A000000}" name="Interno o externo_x000a_(2)" dataDxfId="3"/>
    <tableColumn id="7" xr3:uid="{00000000-0010-0000-0B00-000007000000}" name="Fecha de ingreso_x000a_(3)" dataDxfId="2"/>
    <tableColumn id="9" xr3:uid="{00000000-0010-0000-0B00-000009000000}" name="Estado_x000a_(4)" dataDxfId="1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C000000}" name="Tabla24" displayName="Tabla24" ref="A3:D13" totalsRowShown="0" headerRowDxfId="0">
  <autoFilter ref="A3:D13" xr:uid="{00000000-0009-0000-0100-000018000000}"/>
  <tableColumns count="4">
    <tableColumn id="1" xr3:uid="{00000000-0010-0000-0C00-000001000000}" name="Tipo de antecedente_x000a_(1)"/>
    <tableColumn id="2" xr3:uid="{00000000-0010-0000-0C00-000002000000}" name="Resolución asociada_x000a_(2)"/>
    <tableColumn id="3" xr3:uid="{00000000-0010-0000-0C00-000003000000}" name="Explicación de la relevancia_x000a_(3)"/>
    <tableColumn id="4" xr3:uid="{00000000-0010-0000-0C00-000004000000}" name="Tipo de respaldo o Link_x000a_(4)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:F12" totalsRowShown="0" headerRowDxfId="129" dataDxfId="127" headerRowBorderDxfId="128" tableBorderDxfId="126">
  <autoFilter ref="A2:F12" xr:uid="{00000000-0009-0000-0100-000002000000}"/>
  <tableColumns count="6">
    <tableColumn id="1" xr3:uid="{00000000-0010-0000-0100-000001000000}" name="N°" dataDxfId="125">
      <calculatedColumnFormula>ROW(Tabla13[[#This Row],[N°]])-2</calculatedColumnFormula>
    </tableColumn>
    <tableColumn id="7" xr3:uid="{00000000-0010-0000-0100-000007000000}" name="ID _x000a_(1)" dataDxfId="124"/>
    <tableColumn id="2" xr3:uid="{00000000-0010-0000-0100-000002000000}" name="Nombre licitación _x000a_(2)" dataDxfId="123"/>
    <tableColumn id="3" xr3:uid="{00000000-0010-0000-0100-000003000000}" name="División/Subdirección _x000a_(3)" dataDxfId="122"/>
    <tableColumn id="4" xr3:uid="{00000000-0010-0000-0100-000004000000}" name="Estado de licitación _x000a_(4)" dataDxfId="121"/>
    <tableColumn id="5" xr3:uid="{00000000-0010-0000-0100-000005000000}" name="Monto en $ _x000a_(5)" dataDxfId="12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2:I12" totalsRowShown="0" headerRowDxfId="119" dataDxfId="117" headerRowBorderDxfId="118" tableBorderDxfId="116">
  <autoFilter ref="A2:I12" xr:uid="{00000000-0009-0000-0100-000003000000}"/>
  <tableColumns count="9">
    <tableColumn id="1" xr3:uid="{00000000-0010-0000-0200-000001000000}" name="N°" dataDxfId="115">
      <calculatedColumnFormula>ROW(Tabla134[[#This Row],[N°]])-2</calculatedColumnFormula>
    </tableColumn>
    <tableColumn id="6" xr3:uid="{00000000-0010-0000-0200-000006000000}" name=" Planta_x000a_(1)" dataDxfId="114"/>
    <tableColumn id="7" xr3:uid="{00000000-0010-0000-0200-000007000000}" name="RUT_x000a_(2)" dataDxfId="113"/>
    <tableColumn id="9" xr3:uid="{00000000-0010-0000-0200-000009000000}" name="DV _x000a_(3)" dataDxfId="112"/>
    <tableColumn id="2" xr3:uid="{00000000-0010-0000-0200-000002000000}" name="Nombre _x000a_(4)" dataDxfId="111"/>
    <tableColumn id="3" xr3:uid="{00000000-0010-0000-0200-000003000000}" name="Dependencia _x000a_(5)" dataDxfId="110"/>
    <tableColumn id="4" xr3:uid="{00000000-0010-0000-0200-000004000000}" name="Grado actual _x000a_(6)" dataDxfId="109"/>
    <tableColumn id="5" xr3:uid="{00000000-0010-0000-0200-000005000000}" name="Fecha ingreso _x000a_(6)" dataDxfId="108"/>
    <tableColumn id="8" xr3:uid="{00000000-0010-0000-0200-000008000000}" name="Estado _x000a_(7)" dataDxfId="10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345" displayName="Tabla1345" ref="A2:H12" totalsRowShown="0" headerRowDxfId="106" dataDxfId="104" headerRowBorderDxfId="105" tableBorderDxfId="103">
  <autoFilter ref="A2:H12" xr:uid="{00000000-0009-0000-0100-000004000000}"/>
  <tableColumns count="8">
    <tableColumn id="1" xr3:uid="{00000000-0010-0000-0300-000001000000}" name="N°" dataDxfId="102">
      <calculatedColumnFormula>ROW(Tabla1345[[#This Row],[N°]])-2</calculatedColumnFormula>
    </tableColumn>
    <tableColumn id="10" xr3:uid="{00000000-0010-0000-0300-00000A000000}" name="N° cuenta corriente _x000a_(1)" dataDxfId="101"/>
    <tableColumn id="6" xr3:uid="{00000000-0010-0000-0300-000006000000}" name="Banco _x000a_(2)" dataDxfId="100"/>
    <tableColumn id="2" xr3:uid="{00000000-0010-0000-0300-000002000000}" name="Nombre persona con firma autorizada _x000a_(3)" dataDxfId="99"/>
    <tableColumn id="7" xr3:uid="{00000000-0010-0000-0300-000007000000}" name="RUT _x000a_(4)" dataDxfId="98"/>
    <tableColumn id="9" xr3:uid="{00000000-0010-0000-0300-000009000000}" name="DV _x000a_(5)" dataDxfId="97"/>
    <tableColumn id="3" xr3:uid="{00000000-0010-0000-0300-000003000000}" name="Resolución _x000a_(6)" dataDxfId="96"/>
    <tableColumn id="5" xr3:uid="{00000000-0010-0000-0300-000005000000}" name="Fecha inicio autorización _x000a_(7)" dataDxfId="9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13456" displayName="Tabla13456" ref="A2:G12" totalsRowShown="0" headerRowDxfId="94" dataDxfId="92" headerRowBorderDxfId="93" tableBorderDxfId="91">
  <autoFilter ref="A2:G12" xr:uid="{00000000-0009-0000-0100-000005000000}"/>
  <tableColumns count="7">
    <tableColumn id="1" xr3:uid="{00000000-0010-0000-0400-000001000000}" name="N°" dataDxfId="90">
      <calculatedColumnFormula>ROW(Tabla13456[[#This Row],[N°]])-2</calculatedColumnFormula>
    </tableColumn>
    <tableColumn id="11" xr3:uid="{00000000-0010-0000-0400-00000B000000}" name="Tipo activo_x000a_(1)" dataDxfId="89"/>
    <tableColumn id="10" xr3:uid="{00000000-0010-0000-0400-00000A000000}" name="Deudor_x000a_(2)" dataDxfId="88"/>
    <tableColumn id="7" xr3:uid="{00000000-0010-0000-0400-000007000000}" name="RUT_x000a_(3)" dataDxfId="87"/>
    <tableColumn id="9" xr3:uid="{00000000-0010-0000-0400-000009000000}" name="DV_x000a_(4)" dataDxfId="86"/>
    <tableColumn id="3" xr3:uid="{00000000-0010-0000-0400-000003000000}" name="Detalle_x000a_(5)" dataDxfId="85"/>
    <tableColumn id="5" xr3:uid="{00000000-0010-0000-0400-000005000000}" name="Monto_x000a_(6)" dataDxfId="84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134567" displayName="Tabla134567" ref="A2:I12" totalsRowShown="0" headerRowDxfId="83" dataDxfId="81" headerRowBorderDxfId="82" tableBorderDxfId="80">
  <autoFilter ref="A2:I12" xr:uid="{00000000-0009-0000-0100-000006000000}"/>
  <tableColumns count="9">
    <tableColumn id="1" xr3:uid="{00000000-0010-0000-0500-000001000000}" name="N°" dataDxfId="79">
      <calculatedColumnFormula>ROW(Tabla134567[[#This Row],[N°]])-2</calculatedColumnFormula>
    </tableColumn>
    <tableColumn id="11" xr3:uid="{00000000-0010-0000-0500-00000B000000}" name="Cargo cuentadante _x000a_(1)" dataDxfId="78"/>
    <tableColumn id="10" xr3:uid="{00000000-0010-0000-0500-00000A000000}" name="Nombre cuentadante_x000a_(2)" dataDxfId="77"/>
    <tableColumn id="7" xr3:uid="{00000000-0010-0000-0500-000007000000}" name="RUT_x000a_(3)" dataDxfId="76"/>
    <tableColumn id="9" xr3:uid="{00000000-0010-0000-0500-000009000000}" name="DV _x000a_(4)" dataDxfId="75"/>
    <tableColumn id="3" xr3:uid="{00000000-0010-0000-0500-000003000000}" name="Monto autorizado _x000a_(5)" dataDxfId="74"/>
    <tableColumn id="5" xr3:uid="{00000000-0010-0000-0500-000005000000}" name="Monto Gastado _x000a_(6)" dataDxfId="73"/>
    <tableColumn id="12" xr3:uid="{00000000-0010-0000-0500-00000C000000}" name="Detalle de lo gastado _x000a_(7)" dataDxfId="72"/>
    <tableColumn id="13" xr3:uid="{00000000-0010-0000-0500-00000D000000}" name="Observaciones _x000a_(8)" dataDxfId="7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1345678" displayName="Tabla1345678" ref="A2:H607" totalsRowShown="0" headerRowDxfId="70" dataDxfId="68" headerRowBorderDxfId="69" tableBorderDxfId="67">
  <tableColumns count="8">
    <tableColumn id="1" xr3:uid="{00000000-0010-0000-0600-000001000000}" name="N°" dataDxfId="66">
      <calculatedColumnFormula>ROW(Tabla1345678[[#This Row],[N°]])-2</calculatedColumnFormula>
    </tableColumn>
    <tableColumn id="11" xr3:uid="{00000000-0010-0000-0600-00000B000000}" name="Receptor_x000a_(1)" dataDxfId="65"/>
    <tableColumn id="10" xr3:uid="{00000000-0010-0000-0600-00000A000000}" name="Nombre o razón social receptor_x000a_(2)" dataDxfId="64"/>
    <tableColumn id="7" xr3:uid="{00000000-0010-0000-0600-000007000000}" name="RUT_x000a_(3)" dataDxfId="63"/>
    <tableColumn id="9" xr3:uid="{00000000-0010-0000-0600-000009000000}" name="DV_x000a_(4)" dataDxfId="62"/>
    <tableColumn id="3" xr3:uid="{00000000-0010-0000-0600-000003000000}" name="Monto_x000a_(5)" dataDxfId="61"/>
    <tableColumn id="12" xr3:uid="{00000000-0010-0000-0600-00000C000000}" name="Motivo _x000a_(6)" dataDxfId="60"/>
    <tableColumn id="13" xr3:uid="{00000000-0010-0000-0600-00000D000000}" name="Fecha _x000a_(7)" dataDxfId="59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13456789" displayName="Tabla13456789" ref="A2:G12" totalsRowShown="0" headerRowDxfId="58" dataDxfId="56" headerRowBorderDxfId="57" tableBorderDxfId="55">
  <autoFilter ref="A2:G12" xr:uid="{00000000-0009-0000-0100-000008000000}"/>
  <tableColumns count="7">
    <tableColumn id="1" xr3:uid="{00000000-0010-0000-0700-000001000000}" name="N°" dataDxfId="54">
      <calculatedColumnFormula>ROW(Tabla13456789[[#This Row],[N°]])-2</calculatedColumnFormula>
    </tableColumn>
    <tableColumn id="11" xr3:uid="{00000000-0010-0000-0700-00000B000000}" name="Tipo de activo_x000a_(1)" dataDxfId="53"/>
    <tableColumn id="10" xr3:uid="{00000000-0010-0000-0700-00000A000000}" name="Detalle_x000a_(2)" dataDxfId="52"/>
    <tableColumn id="7" xr3:uid="{00000000-0010-0000-0700-000007000000}" name="Ubicación _x000a_(3)" dataDxfId="51"/>
    <tableColumn id="9" xr3:uid="{00000000-0010-0000-0700-000009000000}" name="N° inventario _x000a_(4)" dataDxfId="50"/>
    <tableColumn id="3" xr3:uid="{00000000-0010-0000-0700-000003000000}" name="Monto_x000a_(5)" dataDxfId="49"/>
    <tableColumn id="12" xr3:uid="{00000000-0010-0000-0700-00000C000000}" name="Rol_x000a_(6)" dataDxfId="48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1345678910" displayName="Tabla1345678910" ref="A2:I12" totalsRowShown="0" headerRowDxfId="47" dataDxfId="45" headerRowBorderDxfId="46" tableBorderDxfId="44">
  <autoFilter ref="A2:I12" xr:uid="{00000000-0009-0000-0100-000009000000}"/>
  <tableColumns count="9">
    <tableColumn id="1" xr3:uid="{00000000-0010-0000-0800-000001000000}" name="N°" dataDxfId="43">
      <calculatedColumnFormula>ROW(Tabla1345678910[[#This Row],[N°]])-2</calculatedColumnFormula>
    </tableColumn>
    <tableColumn id="11" xr3:uid="{00000000-0010-0000-0800-00000B000000}" name="Identificación de la especie_x000a_(1)" dataDxfId="42"/>
    <tableColumn id="10" xr3:uid="{00000000-0010-0000-0800-00000A000000}" name="Marca_x000a_(2)" dataDxfId="41"/>
    <tableColumn id="7" xr3:uid="{00000000-0010-0000-0800-000007000000}" name="Modelo_x000a_(3)" dataDxfId="40"/>
    <tableColumn id="9" xr3:uid="{00000000-0010-0000-0800-000009000000}" name="Patente_x000a_(4)" dataDxfId="39"/>
    <tableColumn id="3" xr3:uid="{00000000-0010-0000-0800-000003000000}" name="Condición jurídica_x000a_(5)" dataDxfId="38"/>
    <tableColumn id="12" xr3:uid="{00000000-0010-0000-0800-00000C000000}" name="Condición física_x000a_(6)" dataDxfId="37"/>
    <tableColumn id="14" xr3:uid="{00000000-0010-0000-0800-00000E000000}" name="Destinación_x000a_(7)" dataDxfId="36"/>
    <tableColumn id="15" xr3:uid="{00000000-0010-0000-0800-00000F000000}" name="Ubicación_x000a_(8)" dataDxfId="3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biblioteca.digital.gob.c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6"/>
  <sheetViews>
    <sheetView workbookViewId="0"/>
  </sheetViews>
  <sheetFormatPr baseColWidth="10" defaultRowHeight="15" x14ac:dyDescent="0.2"/>
  <cols>
    <col min="2" max="2" width="68.1640625" style="1" customWidth="1"/>
    <col min="3" max="3" width="37.83203125" style="1" bestFit="1" customWidth="1"/>
    <col min="4" max="4" width="23.5" style="5" customWidth="1"/>
  </cols>
  <sheetData>
    <row r="2" spans="2:6" ht="27" customHeight="1" x14ac:dyDescent="0.2">
      <c r="B2" s="99" t="s">
        <v>311</v>
      </c>
      <c r="C2" s="100"/>
      <c r="D2" s="101"/>
    </row>
    <row r="3" spans="2:6" ht="34" x14ac:dyDescent="0.2">
      <c r="B3" s="11" t="s">
        <v>25</v>
      </c>
      <c r="C3" s="12" t="s">
        <v>26</v>
      </c>
      <c r="D3" s="12" t="s">
        <v>261</v>
      </c>
    </row>
    <row r="4" spans="2:6" ht="17" x14ac:dyDescent="0.2">
      <c r="B4" s="30" t="s">
        <v>32</v>
      </c>
      <c r="C4" s="10"/>
      <c r="D4" s="49"/>
    </row>
    <row r="5" spans="2:6" ht="16" x14ac:dyDescent="0.2">
      <c r="B5" s="33" t="s">
        <v>200</v>
      </c>
      <c r="C5" s="35" t="s">
        <v>206</v>
      </c>
      <c r="D5" s="50"/>
      <c r="F5" t="s">
        <v>183</v>
      </c>
    </row>
    <row r="6" spans="2:6" x14ac:dyDescent="0.2">
      <c r="B6" s="33"/>
      <c r="C6" s="34"/>
      <c r="D6" s="51"/>
      <c r="F6" s="17" t="s">
        <v>260</v>
      </c>
    </row>
    <row r="7" spans="2:6" ht="16" x14ac:dyDescent="0.2">
      <c r="B7" s="33" t="s">
        <v>313</v>
      </c>
      <c r="C7" s="35" t="s">
        <v>206</v>
      </c>
      <c r="D7" s="50"/>
    </row>
    <row r="8" spans="2:6" x14ac:dyDescent="0.2">
      <c r="B8" s="33"/>
      <c r="C8" s="34"/>
      <c r="D8" s="51"/>
    </row>
    <row r="9" spans="2:6" ht="16" x14ac:dyDescent="0.2">
      <c r="B9" s="33" t="s">
        <v>201</v>
      </c>
      <c r="C9" s="35" t="s">
        <v>206</v>
      </c>
      <c r="D9" s="50"/>
    </row>
    <row r="10" spans="2:6" x14ac:dyDescent="0.2">
      <c r="B10" s="33"/>
      <c r="C10" s="48"/>
      <c r="D10" s="52"/>
    </row>
    <row r="11" spans="2:6" ht="16" x14ac:dyDescent="0.2">
      <c r="B11" s="33" t="s">
        <v>202</v>
      </c>
      <c r="C11" s="35" t="s">
        <v>206</v>
      </c>
      <c r="D11" s="55"/>
    </row>
    <row r="12" spans="2:6" x14ac:dyDescent="0.2">
      <c r="B12" s="33"/>
      <c r="C12" s="48"/>
      <c r="D12" s="55"/>
    </row>
    <row r="13" spans="2:6" ht="16" x14ac:dyDescent="0.2">
      <c r="B13" s="33" t="s">
        <v>1</v>
      </c>
      <c r="C13" s="35" t="s">
        <v>12</v>
      </c>
      <c r="D13" s="56" t="s">
        <v>262</v>
      </c>
    </row>
    <row r="14" spans="2:6" x14ac:dyDescent="0.2">
      <c r="B14" s="8"/>
      <c r="C14" s="48"/>
      <c r="D14" s="56"/>
    </row>
    <row r="15" spans="2:6" ht="16" x14ac:dyDescent="0.2">
      <c r="B15" s="33" t="s">
        <v>312</v>
      </c>
      <c r="C15" s="35" t="s">
        <v>12</v>
      </c>
      <c r="D15" s="91"/>
    </row>
    <row r="16" spans="2:6" x14ac:dyDescent="0.2">
      <c r="B16" s="9"/>
      <c r="C16" s="90"/>
      <c r="D16" s="91"/>
    </row>
    <row r="17" spans="2:4" ht="16" x14ac:dyDescent="0.2">
      <c r="B17" s="8" t="s">
        <v>203</v>
      </c>
      <c r="C17" s="48" t="s">
        <v>207</v>
      </c>
      <c r="D17" s="56"/>
    </row>
    <row r="18" spans="2:4" x14ac:dyDescent="0.2">
      <c r="B18" s="8"/>
      <c r="C18" s="48"/>
      <c r="D18" s="56"/>
    </row>
    <row r="19" spans="2:4" ht="16" x14ac:dyDescent="0.2">
      <c r="B19" s="8" t="s">
        <v>204</v>
      </c>
      <c r="C19" s="48" t="s">
        <v>208</v>
      </c>
      <c r="D19" s="56"/>
    </row>
    <row r="20" spans="2:4" x14ac:dyDescent="0.2">
      <c r="B20" s="8"/>
      <c r="C20" s="48"/>
      <c r="D20" s="56"/>
    </row>
    <row r="21" spans="2:4" ht="32" x14ac:dyDescent="0.2">
      <c r="B21" s="8" t="s">
        <v>205</v>
      </c>
      <c r="C21" s="48" t="s">
        <v>209</v>
      </c>
      <c r="D21" s="56"/>
    </row>
    <row r="22" spans="2:4" x14ac:dyDescent="0.2">
      <c r="B22" s="8"/>
      <c r="C22" s="48"/>
      <c r="D22" s="56"/>
    </row>
    <row r="23" spans="2:4" ht="16" x14ac:dyDescent="0.2">
      <c r="B23" s="8" t="s">
        <v>314</v>
      </c>
      <c r="C23" s="35" t="s">
        <v>206</v>
      </c>
      <c r="D23" s="56"/>
    </row>
    <row r="24" spans="2:4" x14ac:dyDescent="0.2">
      <c r="B24" s="8"/>
      <c r="C24" s="48"/>
      <c r="D24" s="56"/>
    </row>
    <row r="25" spans="2:4" ht="16" x14ac:dyDescent="0.2">
      <c r="B25" s="8" t="s">
        <v>2</v>
      </c>
      <c r="C25" s="35" t="s">
        <v>13</v>
      </c>
      <c r="D25" s="56" t="s">
        <v>262</v>
      </c>
    </row>
    <row r="26" spans="2:4" x14ac:dyDescent="0.2">
      <c r="B26" s="8"/>
      <c r="C26" s="48"/>
      <c r="D26" s="56"/>
    </row>
    <row r="27" spans="2:4" ht="32" x14ac:dyDescent="0.2">
      <c r="B27" s="8" t="s">
        <v>315</v>
      </c>
      <c r="C27" s="48" t="s">
        <v>210</v>
      </c>
      <c r="D27" s="56"/>
    </row>
    <row r="28" spans="2:4" x14ac:dyDescent="0.2">
      <c r="B28" s="8"/>
      <c r="C28" s="35"/>
      <c r="D28" s="56"/>
    </row>
    <row r="29" spans="2:4" x14ac:dyDescent="0.2">
      <c r="B29" s="8"/>
      <c r="C29" s="34"/>
      <c r="D29" s="53"/>
    </row>
    <row r="30" spans="2:4" ht="17" x14ac:dyDescent="0.2">
      <c r="B30" s="30" t="s">
        <v>33</v>
      </c>
      <c r="C30" s="34"/>
      <c r="D30" s="53"/>
    </row>
    <row r="31" spans="2:4" ht="16" x14ac:dyDescent="0.2">
      <c r="B31" s="8" t="s">
        <v>211</v>
      </c>
      <c r="C31" s="35" t="s">
        <v>206</v>
      </c>
      <c r="D31" s="54"/>
    </row>
    <row r="32" spans="2:4" ht="16" x14ac:dyDescent="0.2">
      <c r="B32" s="30"/>
      <c r="C32" s="34"/>
      <c r="D32" s="53"/>
    </row>
    <row r="33" spans="2:4" ht="16" x14ac:dyDescent="0.2">
      <c r="B33" s="8" t="s">
        <v>3</v>
      </c>
      <c r="C33" s="35" t="s">
        <v>14</v>
      </c>
      <c r="D33" s="56" t="s">
        <v>262</v>
      </c>
    </row>
    <row r="34" spans="2:4" x14ac:dyDescent="0.2">
      <c r="B34" s="8"/>
      <c r="C34" s="34"/>
      <c r="D34" s="53"/>
    </row>
    <row r="35" spans="2:4" ht="17" x14ac:dyDescent="0.2">
      <c r="B35" s="30" t="s">
        <v>164</v>
      </c>
      <c r="C35" s="34"/>
      <c r="D35" s="53"/>
    </row>
    <row r="36" spans="2:4" ht="16" x14ac:dyDescent="0.2">
      <c r="B36" s="8" t="s">
        <v>4</v>
      </c>
      <c r="C36" s="35" t="s">
        <v>15</v>
      </c>
      <c r="D36" s="56" t="s">
        <v>262</v>
      </c>
    </row>
    <row r="37" spans="2:4" x14ac:dyDescent="0.2">
      <c r="B37" s="8"/>
      <c r="C37" s="34"/>
      <c r="D37" s="53"/>
    </row>
    <row r="38" spans="2:4" ht="16" x14ac:dyDescent="0.2">
      <c r="B38" s="8" t="s">
        <v>212</v>
      </c>
      <c r="C38" s="48" t="s">
        <v>213</v>
      </c>
      <c r="D38" s="57"/>
    </row>
    <row r="39" spans="2:4" x14ac:dyDescent="0.2">
      <c r="B39" s="8"/>
      <c r="C39" s="34"/>
      <c r="D39" s="53"/>
    </row>
    <row r="40" spans="2:4" ht="32" x14ac:dyDescent="0.2">
      <c r="B40" s="8" t="s">
        <v>5</v>
      </c>
      <c r="C40" s="35" t="s">
        <v>16</v>
      </c>
      <c r="D40" s="56" t="s">
        <v>262</v>
      </c>
    </row>
    <row r="41" spans="2:4" x14ac:dyDescent="0.2">
      <c r="B41" s="8"/>
      <c r="C41" s="34"/>
      <c r="D41" s="53"/>
    </row>
    <row r="42" spans="2:4" ht="48" x14ac:dyDescent="0.2">
      <c r="B42" s="8" t="s">
        <v>6</v>
      </c>
      <c r="C42" s="35" t="s">
        <v>17</v>
      </c>
      <c r="D42" s="56" t="s">
        <v>262</v>
      </c>
    </row>
    <row r="43" spans="2:4" x14ac:dyDescent="0.2">
      <c r="B43" s="8"/>
      <c r="C43" s="34"/>
      <c r="D43" s="53"/>
    </row>
    <row r="44" spans="2:4" ht="16" x14ac:dyDescent="0.2">
      <c r="B44" s="8" t="s">
        <v>214</v>
      </c>
      <c r="C44" s="35" t="s">
        <v>206</v>
      </c>
      <c r="D44" s="57"/>
    </row>
    <row r="45" spans="2:4" x14ac:dyDescent="0.2">
      <c r="B45" s="8"/>
      <c r="C45" s="34"/>
      <c r="D45" s="53"/>
    </row>
    <row r="46" spans="2:4" ht="16" x14ac:dyDescent="0.2">
      <c r="B46" s="8" t="s">
        <v>7</v>
      </c>
      <c r="C46" s="35" t="s">
        <v>18</v>
      </c>
      <c r="D46" s="56" t="s">
        <v>262</v>
      </c>
    </row>
    <row r="47" spans="2:4" x14ac:dyDescent="0.2">
      <c r="B47" s="8"/>
      <c r="C47" s="34"/>
      <c r="D47" s="53"/>
    </row>
    <row r="48" spans="2:4" ht="17" x14ac:dyDescent="0.2">
      <c r="B48" s="30" t="s">
        <v>165</v>
      </c>
      <c r="C48" s="34"/>
      <c r="D48" s="53"/>
    </row>
    <row r="49" spans="2:4" ht="16" x14ac:dyDescent="0.2">
      <c r="B49" s="8" t="s">
        <v>8</v>
      </c>
      <c r="C49" s="35" t="s">
        <v>19</v>
      </c>
      <c r="D49" s="56" t="s">
        <v>262</v>
      </c>
    </row>
    <row r="50" spans="2:4" x14ac:dyDescent="0.2">
      <c r="B50" s="8"/>
      <c r="C50" s="35"/>
      <c r="D50" s="56"/>
    </row>
    <row r="51" spans="2:4" ht="16" x14ac:dyDescent="0.2">
      <c r="B51" s="8" t="s">
        <v>290</v>
      </c>
      <c r="C51" s="32" t="s">
        <v>291</v>
      </c>
      <c r="D51" s="56" t="s">
        <v>262</v>
      </c>
    </row>
    <row r="52" spans="2:4" x14ac:dyDescent="0.2">
      <c r="B52" s="8"/>
      <c r="C52" s="34"/>
      <c r="D52" s="53"/>
    </row>
    <row r="53" spans="2:4" ht="16" x14ac:dyDescent="0.2">
      <c r="B53" s="8" t="s">
        <v>9</v>
      </c>
      <c r="C53" s="35" t="s">
        <v>20</v>
      </c>
      <c r="D53" s="56" t="s">
        <v>262</v>
      </c>
    </row>
    <row r="54" spans="2:4" x14ac:dyDescent="0.2">
      <c r="B54" s="8"/>
      <c r="C54" s="34"/>
      <c r="D54" s="53"/>
    </row>
    <row r="55" spans="2:4" ht="16" x14ac:dyDescent="0.2">
      <c r="B55" s="8" t="s">
        <v>215</v>
      </c>
      <c r="C55" s="48" t="s">
        <v>216</v>
      </c>
      <c r="D55" s="57"/>
    </row>
    <row r="56" spans="2:4" x14ac:dyDescent="0.2">
      <c r="B56" s="8"/>
      <c r="C56" s="34"/>
      <c r="D56" s="53"/>
    </row>
    <row r="57" spans="2:4" ht="32" x14ac:dyDescent="0.2">
      <c r="B57" s="8" t="s">
        <v>316</v>
      </c>
      <c r="C57" s="35" t="s">
        <v>21</v>
      </c>
      <c r="D57" s="56" t="s">
        <v>262</v>
      </c>
    </row>
    <row r="58" spans="2:4" x14ac:dyDescent="0.2">
      <c r="B58" s="8"/>
      <c r="C58" s="34"/>
      <c r="D58" s="53"/>
    </row>
    <row r="59" spans="2:4" ht="16" x14ac:dyDescent="0.2">
      <c r="B59" s="8" t="s">
        <v>10</v>
      </c>
      <c r="C59" s="35" t="s">
        <v>22</v>
      </c>
      <c r="D59" s="56" t="s">
        <v>262</v>
      </c>
    </row>
    <row r="60" spans="2:4" x14ac:dyDescent="0.2">
      <c r="B60" s="8"/>
      <c r="C60" s="34"/>
      <c r="D60" s="53"/>
    </row>
    <row r="61" spans="2:4" ht="17" x14ac:dyDescent="0.2">
      <c r="B61" s="30" t="s">
        <v>217</v>
      </c>
      <c r="C61" s="34"/>
      <c r="D61" s="53"/>
    </row>
    <row r="62" spans="2:4" ht="32" x14ac:dyDescent="0.2">
      <c r="B62" s="8" t="s">
        <v>218</v>
      </c>
      <c r="C62" s="48" t="s">
        <v>219</v>
      </c>
      <c r="D62" s="57"/>
    </row>
    <row r="63" spans="2:4" x14ac:dyDescent="0.2">
      <c r="B63" s="8"/>
      <c r="C63" s="34"/>
      <c r="D63" s="53"/>
    </row>
    <row r="64" spans="2:4" ht="16" x14ac:dyDescent="0.2">
      <c r="B64" s="8" t="s">
        <v>220</v>
      </c>
      <c r="C64" s="48" t="s">
        <v>221</v>
      </c>
      <c r="D64" s="57"/>
    </row>
    <row r="65" spans="2:4" x14ac:dyDescent="0.2">
      <c r="B65" s="8"/>
      <c r="C65" s="34"/>
      <c r="D65" s="53"/>
    </row>
    <row r="66" spans="2:4" ht="16" x14ac:dyDescent="0.2">
      <c r="B66" s="8" t="s">
        <v>222</v>
      </c>
      <c r="C66" s="48" t="s">
        <v>223</v>
      </c>
      <c r="D66" s="57"/>
    </row>
    <row r="67" spans="2:4" x14ac:dyDescent="0.2">
      <c r="B67" s="8"/>
      <c r="C67" s="34"/>
      <c r="D67" s="53"/>
    </row>
    <row r="68" spans="2:4" ht="16" x14ac:dyDescent="0.2">
      <c r="B68" s="8" t="s">
        <v>224</v>
      </c>
      <c r="C68" s="48" t="s">
        <v>225</v>
      </c>
      <c r="D68" s="57"/>
    </row>
    <row r="69" spans="2:4" x14ac:dyDescent="0.2">
      <c r="B69" s="8"/>
      <c r="C69" s="34"/>
      <c r="D69" s="53"/>
    </row>
    <row r="70" spans="2:4" ht="32" x14ac:dyDescent="0.2">
      <c r="B70" s="8" t="s">
        <v>226</v>
      </c>
      <c r="C70" s="48" t="s">
        <v>227</v>
      </c>
      <c r="D70" s="57"/>
    </row>
    <row r="71" spans="2:4" x14ac:dyDescent="0.2">
      <c r="B71" s="8"/>
      <c r="C71" s="34"/>
      <c r="D71" s="53"/>
    </row>
    <row r="72" spans="2:4" ht="17" x14ac:dyDescent="0.2">
      <c r="B72" s="30" t="s">
        <v>34</v>
      </c>
      <c r="C72" s="34"/>
      <c r="D72" s="53"/>
    </row>
    <row r="73" spans="2:4" ht="32" x14ac:dyDescent="0.2">
      <c r="B73" s="8" t="s">
        <v>11</v>
      </c>
      <c r="C73" s="35" t="s">
        <v>23</v>
      </c>
      <c r="D73" s="56" t="s">
        <v>262</v>
      </c>
    </row>
    <row r="74" spans="2:4" x14ac:dyDescent="0.2">
      <c r="B74" s="8"/>
      <c r="C74" s="35"/>
      <c r="D74" s="56"/>
    </row>
    <row r="75" spans="2:4" ht="16" x14ac:dyDescent="0.2">
      <c r="B75" s="8" t="s">
        <v>228</v>
      </c>
      <c r="C75" s="35" t="s">
        <v>206</v>
      </c>
      <c r="D75" s="57"/>
    </row>
    <row r="76" spans="2:4" x14ac:dyDescent="0.2">
      <c r="B76" s="9"/>
      <c r="C76" s="34"/>
      <c r="D76" s="53"/>
    </row>
    <row r="77" spans="2:4" ht="17" x14ac:dyDescent="0.2">
      <c r="B77" s="30" t="s">
        <v>229</v>
      </c>
      <c r="C77" s="34"/>
      <c r="D77" s="53"/>
    </row>
    <row r="78" spans="2:4" ht="32" x14ac:dyDescent="0.2">
      <c r="B78" s="8" t="s">
        <v>317</v>
      </c>
      <c r="C78" s="35" t="s">
        <v>206</v>
      </c>
      <c r="D78" s="57"/>
    </row>
    <row r="79" spans="2:4" x14ac:dyDescent="0.2">
      <c r="B79" s="8"/>
      <c r="C79" s="34"/>
      <c r="D79" s="53"/>
    </row>
    <row r="80" spans="2:4" x14ac:dyDescent="0.2">
      <c r="B80" s="8"/>
      <c r="C80" s="34"/>
      <c r="D80" s="53"/>
    </row>
    <row r="81" spans="2:4" ht="17" x14ac:dyDescent="0.2">
      <c r="B81" s="30" t="s">
        <v>230</v>
      </c>
      <c r="C81" s="34"/>
      <c r="D81" s="53"/>
    </row>
    <row r="82" spans="2:4" ht="16" x14ac:dyDescent="0.2">
      <c r="B82" s="8" t="s">
        <v>231</v>
      </c>
      <c r="C82" s="35" t="s">
        <v>206</v>
      </c>
      <c r="D82" s="57"/>
    </row>
    <row r="83" spans="2:4" x14ac:dyDescent="0.2">
      <c r="B83" s="8"/>
      <c r="C83" s="34"/>
      <c r="D83" s="53"/>
    </row>
    <row r="84" spans="2:4" ht="17" x14ac:dyDescent="0.2">
      <c r="B84" s="30" t="s">
        <v>232</v>
      </c>
      <c r="C84" s="35" t="s">
        <v>206</v>
      </c>
      <c r="D84" s="57"/>
    </row>
    <row r="85" spans="2:4" x14ac:dyDescent="0.2">
      <c r="B85" s="9"/>
      <c r="C85" s="34"/>
      <c r="D85" s="53"/>
    </row>
    <row r="86" spans="2:4" ht="17" x14ac:dyDescent="0.2">
      <c r="B86" s="31" t="s">
        <v>166</v>
      </c>
      <c r="C86" s="32" t="s">
        <v>24</v>
      </c>
      <c r="D86" s="58" t="s">
        <v>262</v>
      </c>
    </row>
  </sheetData>
  <mergeCells count="1">
    <mergeCell ref="B2:D2"/>
  </mergeCells>
  <hyperlinks>
    <hyperlink ref="C13" location="'I. e) Programas y proyectos'!A1" display="Programas y Proyectos" xr:uid="{00000000-0004-0000-0000-000000000000}"/>
    <hyperlink ref="C25" location="'I. j) licitaciones prep.- pend.'!A1" display="Licitaciones en preparacion o pendientes" xr:uid="{00000000-0004-0000-0000-000001000000}"/>
    <hyperlink ref="C33" location="'II. b) Escalafón, ascensos'!A1" display="Escalafon, ascensos, nombramientos" xr:uid="{00000000-0004-0000-0000-000002000000}"/>
    <hyperlink ref="C36" location="'III. a) cuentas corrientes'!A1" display="Cuentas Corrientes" xr:uid="{00000000-0004-0000-0000-000003000000}"/>
    <hyperlink ref="C40" location="'III. b) Activos financieros'!A1" display="Activos Financieros" xr:uid="{00000000-0004-0000-0000-000004000000}"/>
    <hyperlink ref="C42" location="'III. c) Fondos internos'!A1" display="Fondos internos a rendir" xr:uid="{00000000-0004-0000-0000-000005000000}"/>
    <hyperlink ref="C46" location="'III. e) Anticipo de fondos'!A1" display="Anticipo de Fondos" xr:uid="{00000000-0004-0000-0000-000006000000}"/>
    <hyperlink ref="C49" location="'IV. a) Inventario'!A1" display="Inventarios" xr:uid="{00000000-0004-0000-0000-000007000000}"/>
    <hyperlink ref="C53" location="'IV. b) Vehículos'!A1" display="Vehiculos" xr:uid="{00000000-0004-0000-0000-000008000000}"/>
    <hyperlink ref="C57" location="'IV. d) Emergencias'!A1" display="Productos para Emergencias" xr:uid="{00000000-0004-0000-0000-000009000000}"/>
    <hyperlink ref="C59" location="'IV. e) Contratos'!A1" display="Nómina de Contratos" xr:uid="{00000000-0004-0000-0000-00000A000000}"/>
    <hyperlink ref="C73" location="'VI. a) Partes'!A1" display="Documentos pendientes Of. Partes" xr:uid="{00000000-0004-0000-0000-00000B000000}"/>
    <hyperlink ref="C86" location="'X. Otros Antecedentes'!A1" display="Otros Antecedentes relevantes" xr:uid="{00000000-0004-0000-0000-00000C000000}"/>
    <hyperlink ref="C5" location="LINKS!A1" display="Link" xr:uid="{00000000-0004-0000-0000-00000D000000}"/>
    <hyperlink ref="C7" location="LINKS!A1" display="Link" xr:uid="{00000000-0004-0000-0000-00000E000000}"/>
    <hyperlink ref="C9" location="LINKS!A1" display="Link" xr:uid="{00000000-0004-0000-0000-00000F000000}"/>
    <hyperlink ref="C11" location="LINKS!A1" display="Link" xr:uid="{00000000-0004-0000-0000-000010000000}"/>
    <hyperlink ref="C23" location="LINKS!A1" display="Link" xr:uid="{00000000-0004-0000-0000-000011000000}"/>
    <hyperlink ref="C31" location="LINKS!A1" display="Link" xr:uid="{00000000-0004-0000-0000-000012000000}"/>
    <hyperlink ref="C44" location="LINKS!A1" display="Link" xr:uid="{00000000-0004-0000-0000-000013000000}"/>
    <hyperlink ref="C75" location="LINKS!A1" display="Link" xr:uid="{00000000-0004-0000-0000-000014000000}"/>
    <hyperlink ref="C78" location="LINKS!A1" display="Link" xr:uid="{00000000-0004-0000-0000-000015000000}"/>
    <hyperlink ref="C82" location="LINKS!A1" display="Link" xr:uid="{00000000-0004-0000-0000-000016000000}"/>
    <hyperlink ref="C84" location="LINKS!A1" display="Link" xr:uid="{00000000-0004-0000-0000-000017000000}"/>
    <hyperlink ref="C51" location="'IV. a.1)Sist. Informacion '!A1" display="Sistemas de Información " xr:uid="{00000000-0004-0000-0000-000018000000}"/>
    <hyperlink ref="C15" location="'I. f) Programas y proyectos (2'!A1" display="Programas y Proyectos" xr:uid="{00000000-0004-0000-0000-000019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12"/>
  <sheetViews>
    <sheetView tabSelected="1" workbookViewId="0">
      <selection activeCell="H3" sqref="A3:H3"/>
    </sheetView>
  </sheetViews>
  <sheetFormatPr baseColWidth="10" defaultRowHeight="15" x14ac:dyDescent="0.2"/>
  <cols>
    <col min="1" max="1" width="7.6640625" style="1" bestFit="1" customWidth="1"/>
    <col min="2" max="2" width="13.5" style="1" bestFit="1" customWidth="1"/>
    <col min="3" max="3" width="30.5" style="1" customWidth="1"/>
    <col min="4" max="4" width="18.1640625" style="1" customWidth="1"/>
    <col min="5" max="5" width="8.1640625" style="1" bestFit="1" customWidth="1"/>
    <col min="6" max="6" width="13.5" style="95" bestFit="1" customWidth="1"/>
    <col min="7" max="7" width="24.33203125" style="1" bestFit="1" customWidth="1"/>
    <col min="8" max="8" width="10.6640625" style="1" bestFit="1" customWidth="1"/>
  </cols>
  <sheetData>
    <row r="1" spans="1:10" ht="50.25" customHeight="1" x14ac:dyDescent="0.2">
      <c r="A1" s="110" t="s">
        <v>172</v>
      </c>
      <c r="B1" s="115"/>
      <c r="C1" s="115"/>
      <c r="D1" s="115"/>
      <c r="E1" s="115"/>
      <c r="F1" s="116"/>
      <c r="G1" s="115"/>
      <c r="H1" s="115"/>
    </row>
    <row r="2" spans="1:10" ht="33" thickBot="1" x14ac:dyDescent="0.25">
      <c r="A2" s="2" t="s">
        <v>0</v>
      </c>
      <c r="B2" s="16" t="s">
        <v>82</v>
      </c>
      <c r="C2" s="16" t="s">
        <v>83</v>
      </c>
      <c r="D2" s="16" t="s">
        <v>70</v>
      </c>
      <c r="E2" s="16" t="s">
        <v>84</v>
      </c>
      <c r="F2" s="97" t="s">
        <v>85</v>
      </c>
      <c r="G2" s="23" t="s">
        <v>182</v>
      </c>
      <c r="H2" s="23" t="s">
        <v>86</v>
      </c>
    </row>
    <row r="3" spans="1:10" x14ac:dyDescent="0.2">
      <c r="A3" s="4">
        <f>ROW(Tabla1345678[[#This Row],[N°]])-2</f>
        <v>1</v>
      </c>
      <c r="B3" s="92" t="s">
        <v>479</v>
      </c>
      <c r="C3" s="93" t="s">
        <v>324</v>
      </c>
      <c r="D3" s="3">
        <v>7801937</v>
      </c>
      <c r="E3" s="3">
        <v>9</v>
      </c>
      <c r="F3" s="95">
        <v>228402</v>
      </c>
      <c r="G3" s="1" t="s">
        <v>323</v>
      </c>
      <c r="H3" s="94">
        <v>39416</v>
      </c>
      <c r="J3" t="s">
        <v>183</v>
      </c>
    </row>
    <row r="4" spans="1:10" x14ac:dyDescent="0.2">
      <c r="A4" s="4">
        <f>ROW(Tabla1345678[[#This Row],[N°]])-2</f>
        <v>2</v>
      </c>
      <c r="B4" s="92" t="s">
        <v>479</v>
      </c>
      <c r="C4" s="93" t="s">
        <v>325</v>
      </c>
      <c r="D4" s="3">
        <v>89862200</v>
      </c>
      <c r="E4" s="3">
        <v>2</v>
      </c>
      <c r="F4" s="95">
        <v>2080825</v>
      </c>
      <c r="G4" s="1" t="s">
        <v>323</v>
      </c>
      <c r="H4" s="94">
        <v>39672</v>
      </c>
      <c r="J4" s="25" t="s">
        <v>87</v>
      </c>
    </row>
    <row r="5" spans="1:10" x14ac:dyDescent="0.2">
      <c r="A5" s="4">
        <f>ROW(Tabla1345678[[#This Row],[N°]])-2</f>
        <v>3</v>
      </c>
      <c r="B5" s="92" t="s">
        <v>479</v>
      </c>
      <c r="C5" s="93" t="s">
        <v>326</v>
      </c>
      <c r="D5" s="3">
        <v>61605000</v>
      </c>
      <c r="E5" s="3">
        <v>1</v>
      </c>
      <c r="F5" s="95">
        <v>261149</v>
      </c>
      <c r="G5" s="1" t="s">
        <v>323</v>
      </c>
      <c r="H5" s="94">
        <v>41270</v>
      </c>
      <c r="J5" s="25" t="s">
        <v>88</v>
      </c>
    </row>
    <row r="6" spans="1:10" x14ac:dyDescent="0.2">
      <c r="A6" s="4">
        <f>ROW(Tabla1345678[[#This Row],[N°]])-2</f>
        <v>4</v>
      </c>
      <c r="B6" s="92" t="s">
        <v>479</v>
      </c>
      <c r="C6" s="93" t="s">
        <v>326</v>
      </c>
      <c r="D6" s="3">
        <v>61605000</v>
      </c>
      <c r="E6" s="3">
        <v>1</v>
      </c>
      <c r="F6" s="95">
        <v>4900000</v>
      </c>
      <c r="G6" s="1" t="s">
        <v>323</v>
      </c>
      <c r="H6" s="94">
        <v>41418</v>
      </c>
      <c r="J6" s="25" t="s">
        <v>89</v>
      </c>
    </row>
    <row r="7" spans="1:10" x14ac:dyDescent="0.2">
      <c r="A7" s="4">
        <f>ROW(Tabla1345678[[#This Row],[N°]])-2</f>
        <v>5</v>
      </c>
      <c r="B7" s="92" t="s">
        <v>479</v>
      </c>
      <c r="C7" s="93" t="s">
        <v>327</v>
      </c>
      <c r="D7" s="3">
        <v>61202000</v>
      </c>
      <c r="E7" s="3">
        <v>0</v>
      </c>
      <c r="F7" s="95">
        <v>1917778</v>
      </c>
      <c r="G7" s="1" t="s">
        <v>323</v>
      </c>
      <c r="H7" s="94">
        <v>41443</v>
      </c>
      <c r="J7" s="25" t="s">
        <v>65</v>
      </c>
    </row>
    <row r="8" spans="1:10" x14ac:dyDescent="0.2">
      <c r="A8" s="4">
        <f>ROW(Tabla1345678[[#This Row],[N°]])-2</f>
        <v>6</v>
      </c>
      <c r="B8" s="92" t="s">
        <v>479</v>
      </c>
      <c r="C8" s="93" t="s">
        <v>327</v>
      </c>
      <c r="D8" s="3">
        <v>61202000</v>
      </c>
      <c r="E8" s="3">
        <v>0</v>
      </c>
      <c r="F8" s="95">
        <v>1808408</v>
      </c>
      <c r="G8" s="1" t="s">
        <v>323</v>
      </c>
      <c r="H8" s="94">
        <v>41514</v>
      </c>
      <c r="J8" s="25" t="s">
        <v>90</v>
      </c>
    </row>
    <row r="9" spans="1:10" x14ac:dyDescent="0.2">
      <c r="A9" s="4">
        <f>ROW(Tabla1345678[[#This Row],[N°]])-2</f>
        <v>7</v>
      </c>
      <c r="B9" s="92" t="s">
        <v>479</v>
      </c>
      <c r="C9" s="93" t="s">
        <v>327</v>
      </c>
      <c r="D9" s="3">
        <v>61202000</v>
      </c>
      <c r="E9" s="3">
        <v>0</v>
      </c>
      <c r="F9" s="95">
        <v>4808814</v>
      </c>
      <c r="G9" s="1" t="s">
        <v>323</v>
      </c>
      <c r="H9" s="94">
        <v>41514</v>
      </c>
      <c r="J9" s="25" t="s">
        <v>91</v>
      </c>
    </row>
    <row r="10" spans="1:10" x14ac:dyDescent="0.2">
      <c r="A10" s="4">
        <f>ROW(Tabla1345678[[#This Row],[N°]])-2</f>
        <v>8</v>
      </c>
      <c r="B10" s="92" t="s">
        <v>479</v>
      </c>
      <c r="C10" s="93" t="s">
        <v>328</v>
      </c>
      <c r="D10" s="3">
        <v>12469096</v>
      </c>
      <c r="E10" s="3" t="s">
        <v>322</v>
      </c>
      <c r="F10" s="95">
        <v>61880</v>
      </c>
      <c r="G10" s="1" t="s">
        <v>323</v>
      </c>
      <c r="H10" s="94">
        <v>41990</v>
      </c>
      <c r="J10" s="25" t="s">
        <v>92</v>
      </c>
    </row>
    <row r="11" spans="1:10" x14ac:dyDescent="0.2">
      <c r="A11" s="4">
        <f>ROW(Tabla1345678[[#This Row],[N°]])-2</f>
        <v>9</v>
      </c>
      <c r="B11" s="92" t="s">
        <v>479</v>
      </c>
      <c r="C11" s="93" t="s">
        <v>329</v>
      </c>
      <c r="D11" s="3">
        <v>96800570</v>
      </c>
      <c r="E11" s="3">
        <v>7</v>
      </c>
      <c r="F11" s="95">
        <v>1493</v>
      </c>
      <c r="G11" s="1" t="s">
        <v>323</v>
      </c>
      <c r="H11" s="94">
        <v>42400</v>
      </c>
    </row>
    <row r="12" spans="1:10" x14ac:dyDescent="0.2">
      <c r="A12" s="4">
        <f>ROW(Tabla1345678[[#This Row],[N°]])-2</f>
        <v>10</v>
      </c>
      <c r="B12" s="92" t="s">
        <v>479</v>
      </c>
      <c r="C12" s="93" t="s">
        <v>330</v>
      </c>
      <c r="D12" s="3">
        <v>76287853</v>
      </c>
      <c r="E12" s="3">
        <v>4</v>
      </c>
      <c r="F12" s="95">
        <v>15</v>
      </c>
      <c r="G12" s="1" t="s">
        <v>323</v>
      </c>
      <c r="H12" s="94">
        <v>42650</v>
      </c>
    </row>
    <row r="13" spans="1:10" x14ac:dyDescent="0.2">
      <c r="A13" s="4">
        <f>ROW(Tabla1345678[[#This Row],[N°]])-2</f>
        <v>11</v>
      </c>
      <c r="B13" s="92" t="s">
        <v>479</v>
      </c>
      <c r="C13" s="93" t="s">
        <v>327</v>
      </c>
      <c r="D13" s="3">
        <v>61202000</v>
      </c>
      <c r="E13" s="3">
        <v>0</v>
      </c>
      <c r="F13" s="95">
        <v>10827</v>
      </c>
      <c r="G13" s="1" t="s">
        <v>323</v>
      </c>
      <c r="H13" s="94">
        <v>42684</v>
      </c>
    </row>
    <row r="14" spans="1:10" x14ac:dyDescent="0.2">
      <c r="A14" s="4">
        <f>ROW(Tabla1345678[[#This Row],[N°]])-2</f>
        <v>12</v>
      </c>
      <c r="B14" s="92" t="s">
        <v>479</v>
      </c>
      <c r="C14" s="93" t="s">
        <v>331</v>
      </c>
      <c r="D14" s="3">
        <v>96722460</v>
      </c>
      <c r="E14" s="3" t="s">
        <v>322</v>
      </c>
      <c r="F14" s="95">
        <v>294443</v>
      </c>
      <c r="G14" s="1" t="s">
        <v>323</v>
      </c>
      <c r="H14" s="94">
        <v>42732</v>
      </c>
    </row>
    <row r="15" spans="1:10" x14ac:dyDescent="0.2">
      <c r="A15" s="4">
        <f>ROW(Tabla1345678[[#This Row],[N°]])-2</f>
        <v>13</v>
      </c>
      <c r="B15" s="92" t="s">
        <v>479</v>
      </c>
      <c r="C15" s="93" t="s">
        <v>332</v>
      </c>
      <c r="D15" s="3">
        <v>89238500</v>
      </c>
      <c r="E15" s="3">
        <v>9</v>
      </c>
      <c r="F15" s="95">
        <v>1547000</v>
      </c>
      <c r="G15" s="1" t="s">
        <v>323</v>
      </c>
      <c r="H15" s="94">
        <v>42789</v>
      </c>
    </row>
    <row r="16" spans="1:10" x14ac:dyDescent="0.2">
      <c r="A16" s="4">
        <f>ROW(Tabla1345678[[#This Row],[N°]])-2</f>
        <v>14</v>
      </c>
      <c r="B16" s="92" t="s">
        <v>479</v>
      </c>
      <c r="C16" s="93" t="s">
        <v>329</v>
      </c>
      <c r="D16" s="3">
        <v>96800570</v>
      </c>
      <c r="E16" s="3">
        <v>7</v>
      </c>
      <c r="F16" s="95">
        <v>8562</v>
      </c>
      <c r="G16" s="1" t="s">
        <v>323</v>
      </c>
      <c r="H16" s="94">
        <v>42794</v>
      </c>
    </row>
    <row r="17" spans="1:8" x14ac:dyDescent="0.2">
      <c r="A17" s="4">
        <f>ROW(Tabla1345678[[#This Row],[N°]])-2</f>
        <v>15</v>
      </c>
      <c r="B17" s="92" t="s">
        <v>479</v>
      </c>
      <c r="C17" s="93" t="s">
        <v>333</v>
      </c>
      <c r="D17" s="3">
        <v>70708600</v>
      </c>
      <c r="E17" s="3">
        <v>9</v>
      </c>
      <c r="F17" s="95">
        <v>49408708</v>
      </c>
      <c r="G17" s="1" t="s">
        <v>323</v>
      </c>
      <c r="H17" s="94">
        <v>42822</v>
      </c>
    </row>
    <row r="18" spans="1:8" x14ac:dyDescent="0.2">
      <c r="A18" s="4">
        <f>ROW(Tabla1345678[[#This Row],[N°]])-2</f>
        <v>16</v>
      </c>
      <c r="B18" s="92" t="s">
        <v>479</v>
      </c>
      <c r="C18" s="93" t="s">
        <v>329</v>
      </c>
      <c r="D18" s="3">
        <v>96800570</v>
      </c>
      <c r="E18" s="3">
        <v>7</v>
      </c>
      <c r="F18" s="95">
        <v>7097</v>
      </c>
      <c r="G18" s="1" t="s">
        <v>323</v>
      </c>
      <c r="H18" s="94">
        <v>42843</v>
      </c>
    </row>
    <row r="19" spans="1:8" x14ac:dyDescent="0.2">
      <c r="A19" s="4">
        <f>ROW(Tabla1345678[[#This Row],[N°]])-2</f>
        <v>17</v>
      </c>
      <c r="B19" s="92" t="s">
        <v>479</v>
      </c>
      <c r="C19" s="93" t="s">
        <v>329</v>
      </c>
      <c r="D19" s="3">
        <v>96800570</v>
      </c>
      <c r="E19" s="3">
        <v>7</v>
      </c>
      <c r="F19" s="95">
        <v>22055</v>
      </c>
      <c r="G19" s="1" t="s">
        <v>323</v>
      </c>
      <c r="H19" s="94">
        <v>43100</v>
      </c>
    </row>
    <row r="20" spans="1:8" x14ac:dyDescent="0.2">
      <c r="A20" s="4">
        <f>ROW(Tabla1345678[[#This Row],[N°]])-2</f>
        <v>18</v>
      </c>
      <c r="B20" s="92" t="s">
        <v>479</v>
      </c>
      <c r="C20" s="93" t="s">
        <v>329</v>
      </c>
      <c r="D20" s="3">
        <v>96800570</v>
      </c>
      <c r="E20" s="3">
        <v>7</v>
      </c>
      <c r="F20" s="95">
        <v>3055</v>
      </c>
      <c r="G20" s="1" t="s">
        <v>323</v>
      </c>
      <c r="H20" s="94">
        <v>43217</v>
      </c>
    </row>
    <row r="21" spans="1:8" x14ac:dyDescent="0.2">
      <c r="A21" s="4">
        <f>ROW(Tabla1345678[[#This Row],[N°]])-2</f>
        <v>19</v>
      </c>
      <c r="B21" s="92" t="s">
        <v>479</v>
      </c>
      <c r="C21" s="93" t="s">
        <v>329</v>
      </c>
      <c r="D21" s="3">
        <v>96800570</v>
      </c>
      <c r="E21" s="3">
        <v>7</v>
      </c>
      <c r="F21" s="95">
        <v>3142</v>
      </c>
      <c r="G21" s="1" t="s">
        <v>323</v>
      </c>
      <c r="H21" s="94">
        <v>43217</v>
      </c>
    </row>
    <row r="22" spans="1:8" x14ac:dyDescent="0.2">
      <c r="A22" s="4">
        <f>ROW(Tabla1345678[[#This Row],[N°]])-2</f>
        <v>20</v>
      </c>
      <c r="B22" s="92" t="s">
        <v>479</v>
      </c>
      <c r="C22" s="93" t="s">
        <v>329</v>
      </c>
      <c r="D22" s="3">
        <v>96800570</v>
      </c>
      <c r="E22" s="3">
        <v>7</v>
      </c>
      <c r="F22" s="95">
        <v>19690</v>
      </c>
      <c r="G22" s="1" t="s">
        <v>323</v>
      </c>
      <c r="H22" s="94">
        <v>43220</v>
      </c>
    </row>
    <row r="23" spans="1:8" x14ac:dyDescent="0.2">
      <c r="A23" s="4">
        <f>ROW(Tabla1345678[[#This Row],[N°]])-2</f>
        <v>21</v>
      </c>
      <c r="B23" s="92" t="s">
        <v>479</v>
      </c>
      <c r="C23" s="93" t="s">
        <v>334</v>
      </c>
      <c r="D23" s="3">
        <v>15816568</v>
      </c>
      <c r="E23" s="3">
        <v>6</v>
      </c>
      <c r="F23" s="95">
        <v>2039704</v>
      </c>
      <c r="G23" s="1" t="s">
        <v>323</v>
      </c>
      <c r="H23" s="94">
        <v>43311</v>
      </c>
    </row>
    <row r="24" spans="1:8" x14ac:dyDescent="0.2">
      <c r="A24" s="4">
        <f>ROW(Tabla1345678[[#This Row],[N°]])-2</f>
        <v>22</v>
      </c>
      <c r="B24" s="92" t="s">
        <v>479</v>
      </c>
      <c r="C24" s="93" t="s">
        <v>333</v>
      </c>
      <c r="D24" s="3">
        <v>70708600</v>
      </c>
      <c r="E24" s="3">
        <v>9</v>
      </c>
      <c r="F24" s="95">
        <v>6833354</v>
      </c>
      <c r="G24" s="1" t="s">
        <v>323</v>
      </c>
      <c r="H24" s="94">
        <v>43465</v>
      </c>
    </row>
    <row r="25" spans="1:8" x14ac:dyDescent="0.2">
      <c r="A25" s="4">
        <f>ROW(Tabla1345678[[#This Row],[N°]])-2</f>
        <v>23</v>
      </c>
      <c r="B25" s="92" t="s">
        <v>479</v>
      </c>
      <c r="C25" s="93" t="s">
        <v>329</v>
      </c>
      <c r="D25" s="3">
        <v>96800570</v>
      </c>
      <c r="E25" s="3">
        <v>7</v>
      </c>
      <c r="F25" s="95">
        <v>246399</v>
      </c>
      <c r="G25" s="1" t="s">
        <v>323</v>
      </c>
      <c r="H25" s="94">
        <v>43493</v>
      </c>
    </row>
    <row r="26" spans="1:8" x14ac:dyDescent="0.2">
      <c r="A26" s="4">
        <f>ROW(Tabla1345678[[#This Row],[N°]])-2</f>
        <v>24</v>
      </c>
      <c r="B26" s="92" t="s">
        <v>479</v>
      </c>
      <c r="C26" s="93" t="s">
        <v>333</v>
      </c>
      <c r="D26" s="3">
        <v>70708600</v>
      </c>
      <c r="E26" s="3">
        <v>9</v>
      </c>
      <c r="F26" s="95">
        <v>30204886</v>
      </c>
      <c r="G26" s="1" t="s">
        <v>323</v>
      </c>
      <c r="H26" s="94">
        <v>43496</v>
      </c>
    </row>
    <row r="27" spans="1:8" x14ac:dyDescent="0.2">
      <c r="A27" s="4">
        <f>ROW(Tabla1345678[[#This Row],[N°]])-2</f>
        <v>25</v>
      </c>
      <c r="B27" s="92" t="s">
        <v>479</v>
      </c>
      <c r="C27" s="93" t="s">
        <v>329</v>
      </c>
      <c r="D27" s="3">
        <v>96800570</v>
      </c>
      <c r="E27" s="3">
        <v>7</v>
      </c>
      <c r="F27" s="95">
        <v>128751</v>
      </c>
      <c r="G27" s="1" t="s">
        <v>323</v>
      </c>
      <c r="H27" s="94">
        <v>43524</v>
      </c>
    </row>
    <row r="28" spans="1:8" x14ac:dyDescent="0.2">
      <c r="A28" s="4">
        <f>ROW(Tabla1345678[[#This Row],[N°]])-2</f>
        <v>26</v>
      </c>
      <c r="B28" s="92" t="s">
        <v>479</v>
      </c>
      <c r="C28" s="93" t="s">
        <v>329</v>
      </c>
      <c r="D28" s="3">
        <v>96800570</v>
      </c>
      <c r="E28" s="3">
        <v>7</v>
      </c>
      <c r="F28" s="95">
        <v>112169</v>
      </c>
      <c r="G28" s="1" t="s">
        <v>323</v>
      </c>
      <c r="H28" s="94">
        <v>43524</v>
      </c>
    </row>
    <row r="29" spans="1:8" x14ac:dyDescent="0.2">
      <c r="A29" s="4">
        <f>ROW(Tabla1345678[[#This Row],[N°]])-2</f>
        <v>27</v>
      </c>
      <c r="B29" s="92" t="s">
        <v>479</v>
      </c>
      <c r="C29" s="93" t="s">
        <v>329</v>
      </c>
      <c r="D29" s="3">
        <v>96800570</v>
      </c>
      <c r="E29" s="3">
        <v>7</v>
      </c>
      <c r="F29" s="95">
        <v>104048</v>
      </c>
      <c r="G29" s="1" t="s">
        <v>323</v>
      </c>
      <c r="H29" s="94">
        <v>43524</v>
      </c>
    </row>
    <row r="30" spans="1:8" x14ac:dyDescent="0.2">
      <c r="A30" s="4">
        <f>ROW(Tabla1345678[[#This Row],[N°]])-2</f>
        <v>28</v>
      </c>
      <c r="B30" s="92" t="s">
        <v>479</v>
      </c>
      <c r="C30" s="93" t="s">
        <v>335</v>
      </c>
      <c r="D30" s="3">
        <v>76458621</v>
      </c>
      <c r="E30" s="3">
        <v>2</v>
      </c>
      <c r="F30" s="95">
        <v>12376</v>
      </c>
      <c r="G30" s="1" t="s">
        <v>323</v>
      </c>
      <c r="H30" s="94">
        <v>43544</v>
      </c>
    </row>
    <row r="31" spans="1:8" x14ac:dyDescent="0.2">
      <c r="A31" s="4">
        <f>ROW(Tabla1345678[[#This Row],[N°]])-2</f>
        <v>29</v>
      </c>
      <c r="B31" s="92" t="s">
        <v>479</v>
      </c>
      <c r="C31" s="93" t="s">
        <v>329</v>
      </c>
      <c r="D31" s="3">
        <v>96800570</v>
      </c>
      <c r="E31" s="3">
        <v>7</v>
      </c>
      <c r="F31" s="95">
        <v>273763</v>
      </c>
      <c r="G31" s="1" t="s">
        <v>323</v>
      </c>
      <c r="H31" s="94">
        <v>43635</v>
      </c>
    </row>
    <row r="32" spans="1:8" x14ac:dyDescent="0.2">
      <c r="A32" s="4">
        <f>ROW(Tabla1345678[[#This Row],[N°]])-2</f>
        <v>30</v>
      </c>
      <c r="B32" s="92" t="s">
        <v>479</v>
      </c>
      <c r="C32" s="93" t="s">
        <v>336</v>
      </c>
      <c r="D32" s="3">
        <v>61808000</v>
      </c>
      <c r="E32" s="3">
        <v>5</v>
      </c>
      <c r="F32" s="95">
        <v>12461</v>
      </c>
      <c r="G32" s="1" t="s">
        <v>323</v>
      </c>
      <c r="H32" s="94">
        <v>43644</v>
      </c>
    </row>
    <row r="33" spans="1:8" x14ac:dyDescent="0.2">
      <c r="A33" s="4">
        <f>ROW(Tabla1345678[[#This Row],[N°]])-2</f>
        <v>31</v>
      </c>
      <c r="B33" s="92" t="s">
        <v>479</v>
      </c>
      <c r="C33" s="93" t="s">
        <v>329</v>
      </c>
      <c r="D33" s="3">
        <v>96800570</v>
      </c>
      <c r="E33" s="3">
        <v>7</v>
      </c>
      <c r="F33" s="95">
        <v>147118</v>
      </c>
      <c r="G33" s="1" t="s">
        <v>323</v>
      </c>
      <c r="H33" s="94">
        <v>43646</v>
      </c>
    </row>
    <row r="34" spans="1:8" x14ac:dyDescent="0.2">
      <c r="A34" s="4">
        <f>ROW(Tabla1345678[[#This Row],[N°]])-2</f>
        <v>32</v>
      </c>
      <c r="B34" s="92" t="s">
        <v>479</v>
      </c>
      <c r="C34" s="93" t="s">
        <v>331</v>
      </c>
      <c r="D34" s="3">
        <v>96722460</v>
      </c>
      <c r="E34" s="3" t="s">
        <v>322</v>
      </c>
      <c r="F34" s="95">
        <v>218253</v>
      </c>
      <c r="G34" s="1" t="s">
        <v>323</v>
      </c>
      <c r="H34" s="94">
        <v>43654</v>
      </c>
    </row>
    <row r="35" spans="1:8" x14ac:dyDescent="0.2">
      <c r="A35" s="4">
        <f>ROW(Tabla1345678[[#This Row],[N°]])-2</f>
        <v>33</v>
      </c>
      <c r="B35" s="92" t="s">
        <v>479</v>
      </c>
      <c r="C35" s="93" t="s">
        <v>331</v>
      </c>
      <c r="D35" s="3">
        <v>96722460</v>
      </c>
      <c r="E35" s="3" t="s">
        <v>322</v>
      </c>
      <c r="F35" s="95">
        <v>6973</v>
      </c>
      <c r="G35" s="1" t="s">
        <v>323</v>
      </c>
      <c r="H35" s="94">
        <v>43654</v>
      </c>
    </row>
    <row r="36" spans="1:8" x14ac:dyDescent="0.2">
      <c r="A36" s="4">
        <f>ROW(Tabla1345678[[#This Row],[N°]])-2</f>
        <v>34</v>
      </c>
      <c r="B36" s="92" t="s">
        <v>479</v>
      </c>
      <c r="C36" s="93" t="s">
        <v>329</v>
      </c>
      <c r="D36" s="3">
        <v>96800570</v>
      </c>
      <c r="E36" s="3">
        <v>7</v>
      </c>
      <c r="F36" s="95">
        <v>1040455</v>
      </c>
      <c r="G36" s="1" t="s">
        <v>323</v>
      </c>
      <c r="H36" s="94">
        <v>43671</v>
      </c>
    </row>
    <row r="37" spans="1:8" x14ac:dyDescent="0.2">
      <c r="A37" s="4">
        <f>ROW(Tabla1345678[[#This Row],[N°]])-2</f>
        <v>35</v>
      </c>
      <c r="B37" s="92" t="s">
        <v>479</v>
      </c>
      <c r="C37" s="93" t="s">
        <v>329</v>
      </c>
      <c r="D37" s="3">
        <v>96800570</v>
      </c>
      <c r="E37" s="3">
        <v>7</v>
      </c>
      <c r="F37" s="95">
        <v>249322</v>
      </c>
      <c r="G37" s="1" t="s">
        <v>323</v>
      </c>
      <c r="H37" s="94">
        <v>43732</v>
      </c>
    </row>
    <row r="38" spans="1:8" x14ac:dyDescent="0.2">
      <c r="A38" s="4">
        <f>ROW(Tabla1345678[[#This Row],[N°]])-2</f>
        <v>36</v>
      </c>
      <c r="B38" s="92" t="s">
        <v>479</v>
      </c>
      <c r="C38" s="93" t="s">
        <v>329</v>
      </c>
      <c r="D38" s="3">
        <v>96800570</v>
      </c>
      <c r="E38" s="3">
        <v>7</v>
      </c>
      <c r="F38" s="95">
        <v>251976</v>
      </c>
      <c r="G38" s="1" t="s">
        <v>323</v>
      </c>
      <c r="H38" s="94">
        <v>43755</v>
      </c>
    </row>
    <row r="39" spans="1:8" x14ac:dyDescent="0.2">
      <c r="A39" s="4">
        <f>ROW(Tabla1345678[[#This Row],[N°]])-2</f>
        <v>37</v>
      </c>
      <c r="B39" s="92" t="s">
        <v>479</v>
      </c>
      <c r="C39" s="93" t="s">
        <v>337</v>
      </c>
      <c r="D39" s="3">
        <v>96945440</v>
      </c>
      <c r="E39" s="3">
        <v>8</v>
      </c>
      <c r="F39" s="95">
        <v>712614</v>
      </c>
      <c r="G39" s="1" t="s">
        <v>323</v>
      </c>
      <c r="H39" s="94">
        <v>43791</v>
      </c>
    </row>
    <row r="40" spans="1:8" x14ac:dyDescent="0.2">
      <c r="A40" s="4">
        <f>ROW(Tabla1345678[[#This Row],[N°]])-2</f>
        <v>38</v>
      </c>
      <c r="B40" s="92" t="s">
        <v>479</v>
      </c>
      <c r="C40" s="93" t="s">
        <v>336</v>
      </c>
      <c r="D40" s="3">
        <v>61808000</v>
      </c>
      <c r="E40" s="3">
        <v>5</v>
      </c>
      <c r="F40" s="95">
        <v>15224</v>
      </c>
      <c r="G40" s="1" t="s">
        <v>323</v>
      </c>
      <c r="H40" s="94">
        <v>43795</v>
      </c>
    </row>
    <row r="41" spans="1:8" x14ac:dyDescent="0.2">
      <c r="A41" s="4">
        <f>ROW(Tabla1345678[[#This Row],[N°]])-2</f>
        <v>39</v>
      </c>
      <c r="B41" s="92" t="s">
        <v>479</v>
      </c>
      <c r="C41" s="93" t="s">
        <v>336</v>
      </c>
      <c r="D41" s="3">
        <v>61808000</v>
      </c>
      <c r="E41" s="3">
        <v>5</v>
      </c>
      <c r="F41" s="95">
        <v>5010</v>
      </c>
      <c r="G41" s="1" t="s">
        <v>323</v>
      </c>
      <c r="H41" s="94">
        <v>43795</v>
      </c>
    </row>
    <row r="42" spans="1:8" x14ac:dyDescent="0.2">
      <c r="A42" s="4">
        <f>ROW(Tabla1345678[[#This Row],[N°]])-2</f>
        <v>40</v>
      </c>
      <c r="B42" s="92" t="s">
        <v>479</v>
      </c>
      <c r="C42" s="93" t="s">
        <v>336</v>
      </c>
      <c r="D42" s="3">
        <v>61808000</v>
      </c>
      <c r="E42" s="3">
        <v>5</v>
      </c>
      <c r="F42" s="95">
        <v>34541</v>
      </c>
      <c r="G42" s="1" t="s">
        <v>323</v>
      </c>
      <c r="H42" s="94">
        <v>43795</v>
      </c>
    </row>
    <row r="43" spans="1:8" x14ac:dyDescent="0.2">
      <c r="A43" s="4">
        <f>ROW(Tabla1345678[[#This Row],[N°]])-2</f>
        <v>41</v>
      </c>
      <c r="B43" s="92" t="s">
        <v>479</v>
      </c>
      <c r="C43" s="93" t="s">
        <v>329</v>
      </c>
      <c r="D43" s="3">
        <v>96800570</v>
      </c>
      <c r="E43" s="3">
        <v>7</v>
      </c>
      <c r="F43" s="95">
        <v>247564</v>
      </c>
      <c r="G43" s="1" t="s">
        <v>323</v>
      </c>
      <c r="H43" s="94">
        <v>43795</v>
      </c>
    </row>
    <row r="44" spans="1:8" x14ac:dyDescent="0.2">
      <c r="A44" s="4">
        <f>ROW(Tabla1345678[[#This Row],[N°]])-2</f>
        <v>42</v>
      </c>
      <c r="B44" s="92" t="s">
        <v>479</v>
      </c>
      <c r="C44" s="93" t="s">
        <v>336</v>
      </c>
      <c r="D44" s="3">
        <v>61808000</v>
      </c>
      <c r="E44" s="3">
        <v>5</v>
      </c>
      <c r="F44" s="95">
        <v>15432</v>
      </c>
      <c r="G44" s="1" t="s">
        <v>323</v>
      </c>
      <c r="H44" s="94">
        <v>43830</v>
      </c>
    </row>
    <row r="45" spans="1:8" x14ac:dyDescent="0.2">
      <c r="A45" s="4">
        <f>ROW(Tabla1345678[[#This Row],[N°]])-2</f>
        <v>43</v>
      </c>
      <c r="B45" s="92" t="s">
        <v>479</v>
      </c>
      <c r="C45" s="93" t="s">
        <v>336</v>
      </c>
      <c r="D45" s="3">
        <v>61808000</v>
      </c>
      <c r="E45" s="3">
        <v>5</v>
      </c>
      <c r="F45" s="95">
        <v>14468</v>
      </c>
      <c r="G45" s="1" t="s">
        <v>323</v>
      </c>
      <c r="H45" s="94">
        <v>43830</v>
      </c>
    </row>
    <row r="46" spans="1:8" x14ac:dyDescent="0.2">
      <c r="A46" s="4">
        <f>ROW(Tabla1345678[[#This Row],[N°]])-2</f>
        <v>44</v>
      </c>
      <c r="B46" s="92" t="s">
        <v>479</v>
      </c>
      <c r="C46" s="93" t="s">
        <v>336</v>
      </c>
      <c r="D46" s="3">
        <v>61808000</v>
      </c>
      <c r="E46" s="3">
        <v>5</v>
      </c>
      <c r="F46" s="95">
        <v>24987</v>
      </c>
      <c r="G46" s="1" t="s">
        <v>323</v>
      </c>
      <c r="H46" s="94">
        <v>43830</v>
      </c>
    </row>
    <row r="47" spans="1:8" x14ac:dyDescent="0.2">
      <c r="A47" s="4">
        <f>ROW(Tabla1345678[[#This Row],[N°]])-2</f>
        <v>45</v>
      </c>
      <c r="B47" s="92" t="s">
        <v>479</v>
      </c>
      <c r="C47" s="93" t="s">
        <v>333</v>
      </c>
      <c r="D47" s="3">
        <v>70708600</v>
      </c>
      <c r="E47" s="3">
        <v>9</v>
      </c>
      <c r="F47" s="95">
        <v>4155039</v>
      </c>
      <c r="G47" s="1" t="s">
        <v>323</v>
      </c>
      <c r="H47" s="94">
        <v>43830</v>
      </c>
    </row>
    <row r="48" spans="1:8" x14ac:dyDescent="0.2">
      <c r="A48" s="4">
        <f>ROW(Tabla1345678[[#This Row],[N°]])-2</f>
        <v>46</v>
      </c>
      <c r="B48" s="92" t="s">
        <v>479</v>
      </c>
      <c r="C48" s="93" t="s">
        <v>329</v>
      </c>
      <c r="D48" s="3">
        <v>96800570</v>
      </c>
      <c r="E48" s="3">
        <v>7</v>
      </c>
      <c r="F48" s="95">
        <v>254010</v>
      </c>
      <c r="G48" s="1" t="s">
        <v>323</v>
      </c>
      <c r="H48" s="94">
        <v>43830</v>
      </c>
    </row>
    <row r="49" spans="1:8" x14ac:dyDescent="0.2">
      <c r="A49" s="4">
        <f>ROW(Tabla1345678[[#This Row],[N°]])-2</f>
        <v>47</v>
      </c>
      <c r="B49" s="92" t="s">
        <v>479</v>
      </c>
      <c r="C49" s="93" t="s">
        <v>337</v>
      </c>
      <c r="D49" s="3">
        <v>96945440</v>
      </c>
      <c r="E49" s="3">
        <v>8</v>
      </c>
      <c r="F49" s="95">
        <v>666592</v>
      </c>
      <c r="G49" s="1" t="s">
        <v>323</v>
      </c>
      <c r="H49" s="94">
        <v>43857</v>
      </c>
    </row>
    <row r="50" spans="1:8" x14ac:dyDescent="0.2">
      <c r="A50" s="4">
        <f>ROW(Tabla1345678[[#This Row],[N°]])-2</f>
        <v>48</v>
      </c>
      <c r="B50" s="92" t="s">
        <v>479</v>
      </c>
      <c r="C50" s="93" t="s">
        <v>337</v>
      </c>
      <c r="D50" s="3">
        <v>96945440</v>
      </c>
      <c r="E50" s="3">
        <v>8</v>
      </c>
      <c r="F50" s="95">
        <v>922911</v>
      </c>
      <c r="G50" s="1" t="s">
        <v>323</v>
      </c>
      <c r="H50" s="94">
        <v>43890</v>
      </c>
    </row>
    <row r="51" spans="1:8" x14ac:dyDescent="0.2">
      <c r="A51" s="4">
        <f>ROW(Tabla1345678[[#This Row],[N°]])-2</f>
        <v>49</v>
      </c>
      <c r="B51" s="92" t="s">
        <v>479</v>
      </c>
      <c r="C51" s="93" t="s">
        <v>338</v>
      </c>
      <c r="D51" s="3">
        <v>76496130</v>
      </c>
      <c r="E51" s="3">
        <v>7</v>
      </c>
      <c r="F51" s="95">
        <v>371334</v>
      </c>
      <c r="G51" s="1" t="s">
        <v>323</v>
      </c>
      <c r="H51" s="94">
        <v>43969</v>
      </c>
    </row>
    <row r="52" spans="1:8" x14ac:dyDescent="0.2">
      <c r="A52" s="4">
        <f>ROW(Tabla1345678[[#This Row],[N°]])-2</f>
        <v>50</v>
      </c>
      <c r="B52" s="92" t="s">
        <v>479</v>
      </c>
      <c r="C52" s="93" t="s">
        <v>338</v>
      </c>
      <c r="D52" s="3">
        <v>76496130</v>
      </c>
      <c r="E52" s="3">
        <v>7</v>
      </c>
      <c r="F52" s="95">
        <v>86457</v>
      </c>
      <c r="G52" s="1" t="s">
        <v>323</v>
      </c>
      <c r="H52" s="94">
        <v>43969.503865740742</v>
      </c>
    </row>
    <row r="53" spans="1:8" x14ac:dyDescent="0.2">
      <c r="A53" s="4">
        <f>ROW(Tabla1345678[[#This Row],[N°]])-2</f>
        <v>51</v>
      </c>
      <c r="B53" s="92" t="s">
        <v>479</v>
      </c>
      <c r="C53" s="93" t="s">
        <v>337</v>
      </c>
      <c r="D53" s="3">
        <v>96945440</v>
      </c>
      <c r="E53" s="3">
        <v>8</v>
      </c>
      <c r="F53" s="95">
        <v>647866</v>
      </c>
      <c r="G53" s="1" t="s">
        <v>323</v>
      </c>
      <c r="H53" s="94">
        <v>43973</v>
      </c>
    </row>
    <row r="54" spans="1:8" x14ac:dyDescent="0.2">
      <c r="A54" s="4">
        <f>ROW(Tabla1345678[[#This Row],[N°]])-2</f>
        <v>52</v>
      </c>
      <c r="B54" s="92" t="s">
        <v>479</v>
      </c>
      <c r="C54" s="93" t="s">
        <v>339</v>
      </c>
      <c r="D54" s="3">
        <v>96992030</v>
      </c>
      <c r="E54" s="3">
        <v>1</v>
      </c>
      <c r="F54" s="95">
        <v>66300</v>
      </c>
      <c r="G54" s="1" t="s">
        <v>323</v>
      </c>
      <c r="H54" s="94">
        <v>43973.722291666665</v>
      </c>
    </row>
    <row r="55" spans="1:8" x14ac:dyDescent="0.2">
      <c r="A55" s="4">
        <f>ROW(Tabla1345678[[#This Row],[N°]])-2</f>
        <v>53</v>
      </c>
      <c r="B55" s="92" t="s">
        <v>479</v>
      </c>
      <c r="C55" s="93" t="s">
        <v>338</v>
      </c>
      <c r="D55" s="3">
        <v>76496130</v>
      </c>
      <c r="E55" s="3">
        <v>7</v>
      </c>
      <c r="F55" s="95">
        <v>49629</v>
      </c>
      <c r="G55" s="1" t="s">
        <v>323</v>
      </c>
      <c r="H55" s="94">
        <v>43982</v>
      </c>
    </row>
    <row r="56" spans="1:8" x14ac:dyDescent="0.2">
      <c r="A56" s="4">
        <f>ROW(Tabla1345678[[#This Row],[N°]])-2</f>
        <v>54</v>
      </c>
      <c r="B56" s="92" t="s">
        <v>479</v>
      </c>
      <c r="C56" s="93" t="s">
        <v>340</v>
      </c>
      <c r="D56" s="3">
        <v>76052927</v>
      </c>
      <c r="E56" s="3">
        <v>3</v>
      </c>
      <c r="F56" s="95">
        <v>47738</v>
      </c>
      <c r="G56" s="1" t="s">
        <v>323</v>
      </c>
      <c r="H56" s="94">
        <v>43998</v>
      </c>
    </row>
    <row r="57" spans="1:8" x14ac:dyDescent="0.2">
      <c r="A57" s="4">
        <f>ROW(Tabla1345678[[#This Row],[N°]])-2</f>
        <v>55</v>
      </c>
      <c r="B57" s="92" t="s">
        <v>479</v>
      </c>
      <c r="C57" s="93" t="s">
        <v>340</v>
      </c>
      <c r="D57" s="3">
        <v>76052927</v>
      </c>
      <c r="E57" s="3">
        <v>3</v>
      </c>
      <c r="F57" s="95">
        <v>31149</v>
      </c>
      <c r="G57" s="1" t="s">
        <v>323</v>
      </c>
      <c r="H57" s="94">
        <v>43998</v>
      </c>
    </row>
    <row r="58" spans="1:8" x14ac:dyDescent="0.2">
      <c r="A58" s="4">
        <f>ROW(Tabla1345678[[#This Row],[N°]])-2</f>
        <v>56</v>
      </c>
      <c r="B58" s="92" t="s">
        <v>479</v>
      </c>
      <c r="C58" s="93" t="s">
        <v>325</v>
      </c>
      <c r="D58" s="3">
        <v>89862200</v>
      </c>
      <c r="E58" s="3">
        <v>2</v>
      </c>
      <c r="F58" s="95">
        <v>961221</v>
      </c>
      <c r="G58" s="1" t="s">
        <v>323</v>
      </c>
      <c r="H58" s="94">
        <v>44000</v>
      </c>
    </row>
    <row r="59" spans="1:8" x14ac:dyDescent="0.2">
      <c r="A59" s="4">
        <f>ROW(Tabla1345678[[#This Row],[N°]])-2</f>
        <v>57</v>
      </c>
      <c r="B59" s="92" t="s">
        <v>479</v>
      </c>
      <c r="C59" s="93" t="s">
        <v>329</v>
      </c>
      <c r="D59" s="3">
        <v>96800570</v>
      </c>
      <c r="E59" s="3">
        <v>7</v>
      </c>
      <c r="F59" s="95">
        <v>948105</v>
      </c>
      <c r="G59" s="1" t="s">
        <v>323</v>
      </c>
      <c r="H59" s="94">
        <v>44012</v>
      </c>
    </row>
    <row r="60" spans="1:8" x14ac:dyDescent="0.2">
      <c r="A60" s="4">
        <f>ROW(Tabla1345678[[#This Row],[N°]])-2</f>
        <v>58</v>
      </c>
      <c r="B60" s="92" t="s">
        <v>479</v>
      </c>
      <c r="C60" s="93" t="s">
        <v>329</v>
      </c>
      <c r="D60" s="3">
        <v>96800570</v>
      </c>
      <c r="E60" s="3">
        <v>7</v>
      </c>
      <c r="F60" s="95">
        <v>120703</v>
      </c>
      <c r="G60" s="1" t="s">
        <v>323</v>
      </c>
      <c r="H60" s="94">
        <v>44012</v>
      </c>
    </row>
    <row r="61" spans="1:8" x14ac:dyDescent="0.2">
      <c r="A61" s="4">
        <f>ROW(Tabla1345678[[#This Row],[N°]])-2</f>
        <v>59</v>
      </c>
      <c r="B61" s="92" t="s">
        <v>479</v>
      </c>
      <c r="C61" s="93" t="s">
        <v>336</v>
      </c>
      <c r="D61" s="3">
        <v>61808000</v>
      </c>
      <c r="E61" s="3">
        <v>5</v>
      </c>
      <c r="F61" s="95">
        <v>6946</v>
      </c>
      <c r="G61" s="1" t="s">
        <v>323</v>
      </c>
      <c r="H61" s="94">
        <v>44104</v>
      </c>
    </row>
    <row r="62" spans="1:8" x14ac:dyDescent="0.2">
      <c r="A62" s="4">
        <f>ROW(Tabla1345678[[#This Row],[N°]])-2</f>
        <v>60</v>
      </c>
      <c r="B62" s="92" t="s">
        <v>479</v>
      </c>
      <c r="C62" s="93" t="s">
        <v>339</v>
      </c>
      <c r="D62" s="3">
        <v>96992030</v>
      </c>
      <c r="E62" s="3">
        <v>1</v>
      </c>
      <c r="F62" s="95">
        <v>103250</v>
      </c>
      <c r="G62" s="1" t="s">
        <v>323</v>
      </c>
      <c r="H62" s="94">
        <v>44104</v>
      </c>
    </row>
    <row r="63" spans="1:8" x14ac:dyDescent="0.2">
      <c r="A63" s="4">
        <f>ROW(Tabla1345678[[#This Row],[N°]])-2</f>
        <v>61</v>
      </c>
      <c r="B63" s="92" t="s">
        <v>479</v>
      </c>
      <c r="C63" s="93" t="s">
        <v>340</v>
      </c>
      <c r="D63" s="3">
        <v>76052927</v>
      </c>
      <c r="E63" s="3">
        <v>3</v>
      </c>
      <c r="F63" s="95">
        <v>50094</v>
      </c>
      <c r="G63" s="1" t="s">
        <v>323</v>
      </c>
      <c r="H63" s="94">
        <v>44131.72865740741</v>
      </c>
    </row>
    <row r="64" spans="1:8" x14ac:dyDescent="0.2">
      <c r="A64" s="4">
        <f>ROW(Tabla1345678[[#This Row],[N°]])-2</f>
        <v>62</v>
      </c>
      <c r="B64" s="92" t="s">
        <v>479</v>
      </c>
      <c r="C64" s="93" t="s">
        <v>336</v>
      </c>
      <c r="D64" s="3">
        <v>61808000</v>
      </c>
      <c r="E64" s="3">
        <v>5</v>
      </c>
      <c r="F64" s="95">
        <v>49908</v>
      </c>
      <c r="G64" s="1" t="s">
        <v>323</v>
      </c>
      <c r="H64" s="94">
        <v>44131.728668981479</v>
      </c>
    </row>
    <row r="65" spans="1:8" x14ac:dyDescent="0.2">
      <c r="A65" s="4">
        <f>ROW(Tabla1345678[[#This Row],[N°]])-2</f>
        <v>63</v>
      </c>
      <c r="B65" s="92" t="s">
        <v>479</v>
      </c>
      <c r="C65" s="93" t="s">
        <v>336</v>
      </c>
      <c r="D65" s="3">
        <v>61808000</v>
      </c>
      <c r="E65" s="3">
        <v>5</v>
      </c>
      <c r="F65" s="95">
        <v>8414</v>
      </c>
      <c r="G65" s="1" t="s">
        <v>323</v>
      </c>
      <c r="H65" s="94">
        <v>44195.729328703703</v>
      </c>
    </row>
    <row r="66" spans="1:8" x14ac:dyDescent="0.2">
      <c r="A66" s="4">
        <f>ROW(Tabla1345678[[#This Row],[N°]])-2</f>
        <v>64</v>
      </c>
      <c r="B66" s="92" t="s">
        <v>479</v>
      </c>
      <c r="C66" s="93" t="s">
        <v>336</v>
      </c>
      <c r="D66" s="3">
        <v>61808000</v>
      </c>
      <c r="E66" s="3">
        <v>5</v>
      </c>
      <c r="F66" s="95">
        <v>38272</v>
      </c>
      <c r="G66" s="1" t="s">
        <v>323</v>
      </c>
      <c r="H66" s="94">
        <v>44195.729351851849</v>
      </c>
    </row>
    <row r="67" spans="1:8" x14ac:dyDescent="0.2">
      <c r="A67" s="4">
        <f>ROW(Tabla1345678[[#This Row],[N°]])-2</f>
        <v>65</v>
      </c>
      <c r="B67" s="92" t="s">
        <v>479</v>
      </c>
      <c r="C67" s="93" t="s">
        <v>333</v>
      </c>
      <c r="D67" s="3">
        <v>70708600</v>
      </c>
      <c r="E67" s="3">
        <v>9</v>
      </c>
      <c r="F67" s="95">
        <v>790530</v>
      </c>
      <c r="G67" s="1" t="s">
        <v>323</v>
      </c>
      <c r="H67" s="94">
        <v>44196</v>
      </c>
    </row>
    <row r="68" spans="1:8" x14ac:dyDescent="0.2">
      <c r="A68" s="4">
        <f>ROW(Tabla1345678[[#This Row],[N°]])-2</f>
        <v>66</v>
      </c>
      <c r="B68" s="92" t="s">
        <v>479</v>
      </c>
      <c r="C68" s="93" t="s">
        <v>340</v>
      </c>
      <c r="D68" s="3">
        <v>76052927</v>
      </c>
      <c r="E68" s="3">
        <v>3</v>
      </c>
      <c r="F68" s="95">
        <v>44166</v>
      </c>
      <c r="G68" s="1" t="s">
        <v>323</v>
      </c>
      <c r="H68" s="94">
        <v>44258</v>
      </c>
    </row>
    <row r="69" spans="1:8" x14ac:dyDescent="0.2">
      <c r="A69" s="4">
        <f>ROW(Tabla1345678[[#This Row],[N°]])-2</f>
        <v>67</v>
      </c>
      <c r="B69" s="92" t="s">
        <v>479</v>
      </c>
      <c r="C69" s="93" t="s">
        <v>338</v>
      </c>
      <c r="D69" s="3">
        <v>76496130</v>
      </c>
      <c r="E69" s="3">
        <v>7</v>
      </c>
      <c r="F69" s="95">
        <v>270716</v>
      </c>
      <c r="G69" s="1" t="s">
        <v>323</v>
      </c>
      <c r="H69" s="94">
        <v>44258</v>
      </c>
    </row>
    <row r="70" spans="1:8" x14ac:dyDescent="0.2">
      <c r="A70" s="4">
        <f>ROW(Tabla1345678[[#This Row],[N°]])-2</f>
        <v>68</v>
      </c>
      <c r="B70" s="92" t="s">
        <v>479</v>
      </c>
      <c r="C70" s="93" t="s">
        <v>329</v>
      </c>
      <c r="D70" s="3">
        <v>96800570</v>
      </c>
      <c r="E70" s="3">
        <v>7</v>
      </c>
      <c r="F70" s="95">
        <v>14072</v>
      </c>
      <c r="G70" s="1" t="s">
        <v>323</v>
      </c>
      <c r="H70" s="94">
        <v>44267</v>
      </c>
    </row>
    <row r="71" spans="1:8" x14ac:dyDescent="0.2">
      <c r="A71" s="4">
        <f>ROW(Tabla1345678[[#This Row],[N°]])-2</f>
        <v>69</v>
      </c>
      <c r="B71" s="92" t="s">
        <v>479</v>
      </c>
      <c r="C71" s="93" t="s">
        <v>341</v>
      </c>
      <c r="D71" s="3">
        <v>96875230</v>
      </c>
      <c r="E71" s="3">
        <v>8</v>
      </c>
      <c r="F71" s="95">
        <v>93864</v>
      </c>
      <c r="G71" s="1" t="s">
        <v>323</v>
      </c>
      <c r="H71" s="94">
        <v>44269</v>
      </c>
    </row>
    <row r="72" spans="1:8" x14ac:dyDescent="0.2">
      <c r="A72" s="4">
        <f>ROW(Tabla1345678[[#This Row],[N°]])-2</f>
        <v>70</v>
      </c>
      <c r="B72" s="92" t="s">
        <v>479</v>
      </c>
      <c r="C72" s="93" t="s">
        <v>342</v>
      </c>
      <c r="D72" s="3">
        <v>61608700</v>
      </c>
      <c r="E72" s="3">
        <v>2</v>
      </c>
      <c r="F72" s="95">
        <v>3023708919</v>
      </c>
      <c r="G72" s="1" t="s">
        <v>323</v>
      </c>
      <c r="H72" s="94">
        <v>44275</v>
      </c>
    </row>
    <row r="73" spans="1:8" x14ac:dyDescent="0.2">
      <c r="A73" s="4">
        <f>ROW(Tabla1345678[[#This Row],[N°]])-2</f>
        <v>71</v>
      </c>
      <c r="B73" s="92" t="s">
        <v>479</v>
      </c>
      <c r="C73" s="93" t="s">
        <v>337</v>
      </c>
      <c r="D73" s="3">
        <v>96945440</v>
      </c>
      <c r="E73" s="3">
        <v>8</v>
      </c>
      <c r="F73" s="95">
        <v>1113577</v>
      </c>
      <c r="G73" s="1" t="s">
        <v>323</v>
      </c>
      <c r="H73" s="94">
        <v>44280</v>
      </c>
    </row>
    <row r="74" spans="1:8" x14ac:dyDescent="0.2">
      <c r="A74" s="4">
        <f>ROW(Tabla1345678[[#This Row],[N°]])-2</f>
        <v>72</v>
      </c>
      <c r="B74" s="92" t="s">
        <v>479</v>
      </c>
      <c r="C74" s="93" t="s">
        <v>343</v>
      </c>
      <c r="D74" s="3">
        <v>97030000</v>
      </c>
      <c r="E74" s="3">
        <v>7</v>
      </c>
      <c r="F74" s="95">
        <v>1439</v>
      </c>
      <c r="G74" s="1" t="s">
        <v>323</v>
      </c>
      <c r="H74" s="94">
        <v>44286</v>
      </c>
    </row>
    <row r="75" spans="1:8" x14ac:dyDescent="0.2">
      <c r="A75" s="4">
        <f>ROW(Tabla1345678[[#This Row],[N°]])-2</f>
        <v>73</v>
      </c>
      <c r="B75" s="92" t="s">
        <v>479</v>
      </c>
      <c r="C75" s="93" t="s">
        <v>344</v>
      </c>
      <c r="D75" s="3">
        <v>60910000</v>
      </c>
      <c r="E75" s="3">
        <v>1</v>
      </c>
      <c r="F75" s="95">
        <v>18900</v>
      </c>
      <c r="G75" s="1" t="s">
        <v>323</v>
      </c>
      <c r="H75" s="94">
        <v>44288</v>
      </c>
    </row>
    <row r="76" spans="1:8" x14ac:dyDescent="0.2">
      <c r="A76" s="4">
        <f>ROW(Tabla1345678[[#This Row],[N°]])-2</f>
        <v>74</v>
      </c>
      <c r="B76" s="92" t="s">
        <v>479</v>
      </c>
      <c r="C76" s="93" t="s">
        <v>344</v>
      </c>
      <c r="D76" s="3">
        <v>60910000</v>
      </c>
      <c r="E76" s="3">
        <v>1</v>
      </c>
      <c r="F76" s="95">
        <v>18900</v>
      </c>
      <c r="G76" s="1" t="s">
        <v>323</v>
      </c>
      <c r="H76" s="94">
        <v>44288</v>
      </c>
    </row>
    <row r="77" spans="1:8" x14ac:dyDescent="0.2">
      <c r="A77" s="4">
        <f>ROW(Tabla1345678[[#This Row],[N°]])-2</f>
        <v>75</v>
      </c>
      <c r="B77" s="92" t="s">
        <v>479</v>
      </c>
      <c r="C77" s="93" t="s">
        <v>343</v>
      </c>
      <c r="D77" s="3">
        <v>97030000</v>
      </c>
      <c r="E77" s="3">
        <v>7</v>
      </c>
      <c r="F77" s="95">
        <v>4956</v>
      </c>
      <c r="G77" s="1" t="s">
        <v>323</v>
      </c>
      <c r="H77" s="94">
        <v>44300</v>
      </c>
    </row>
    <row r="78" spans="1:8" x14ac:dyDescent="0.2">
      <c r="A78" s="4">
        <f>ROW(Tabla1345678[[#This Row],[N°]])-2</f>
        <v>76</v>
      </c>
      <c r="B78" s="92" t="s">
        <v>479</v>
      </c>
      <c r="C78" s="93" t="s">
        <v>343</v>
      </c>
      <c r="D78" s="3">
        <v>97030000</v>
      </c>
      <c r="E78" s="3">
        <v>7</v>
      </c>
      <c r="F78" s="95">
        <v>942</v>
      </c>
      <c r="G78" s="1" t="s">
        <v>323</v>
      </c>
      <c r="H78" s="94">
        <v>44300</v>
      </c>
    </row>
    <row r="79" spans="1:8" x14ac:dyDescent="0.2">
      <c r="A79" s="4">
        <f>ROW(Tabla1345678[[#This Row],[N°]])-2</f>
        <v>77</v>
      </c>
      <c r="B79" s="92" t="s">
        <v>479</v>
      </c>
      <c r="C79" s="93" t="s">
        <v>342</v>
      </c>
      <c r="D79" s="3">
        <v>61608700</v>
      </c>
      <c r="E79" s="3">
        <v>2</v>
      </c>
      <c r="F79" s="95">
        <v>294403200</v>
      </c>
      <c r="G79" s="1" t="s">
        <v>323</v>
      </c>
      <c r="H79" s="94">
        <v>44322</v>
      </c>
    </row>
    <row r="80" spans="1:8" x14ac:dyDescent="0.2">
      <c r="A80" s="4">
        <f>ROW(Tabla1345678[[#This Row],[N°]])-2</f>
        <v>78</v>
      </c>
      <c r="B80" s="92" t="s">
        <v>479</v>
      </c>
      <c r="C80" s="93" t="s">
        <v>345</v>
      </c>
      <c r="D80" s="3">
        <v>76361241</v>
      </c>
      <c r="E80" s="3">
        <v>4</v>
      </c>
      <c r="F80" s="95">
        <v>14220500</v>
      </c>
      <c r="G80" s="1" t="s">
        <v>323</v>
      </c>
      <c r="H80" s="94">
        <v>44324</v>
      </c>
    </row>
    <row r="81" spans="1:8" x14ac:dyDescent="0.2">
      <c r="A81" s="4">
        <f>ROW(Tabla1345678[[#This Row],[N°]])-2</f>
        <v>79</v>
      </c>
      <c r="B81" s="92" t="s">
        <v>479</v>
      </c>
      <c r="C81" s="93" t="s">
        <v>342</v>
      </c>
      <c r="D81" s="3">
        <v>61608700</v>
      </c>
      <c r="E81" s="3">
        <v>2</v>
      </c>
      <c r="F81" s="95">
        <v>117995970</v>
      </c>
      <c r="G81" s="1" t="s">
        <v>323</v>
      </c>
      <c r="H81" s="94">
        <v>44331</v>
      </c>
    </row>
    <row r="82" spans="1:8" x14ac:dyDescent="0.2">
      <c r="A82" s="4">
        <f>ROW(Tabla1345678[[#This Row],[N°]])-2</f>
        <v>80</v>
      </c>
      <c r="B82" s="92" t="s">
        <v>479</v>
      </c>
      <c r="C82" s="93" t="s">
        <v>346</v>
      </c>
      <c r="D82" s="3">
        <v>96820630</v>
      </c>
      <c r="E82" s="3">
        <v>3</v>
      </c>
      <c r="F82" s="95">
        <v>62501</v>
      </c>
      <c r="G82" s="1" t="s">
        <v>323</v>
      </c>
      <c r="H82" s="94">
        <v>44331</v>
      </c>
    </row>
    <row r="83" spans="1:8" x14ac:dyDescent="0.2">
      <c r="A83" s="4">
        <f>ROW(Tabla1345678[[#This Row],[N°]])-2</f>
        <v>81</v>
      </c>
      <c r="B83" s="92" t="s">
        <v>479</v>
      </c>
      <c r="C83" s="93" t="s">
        <v>347</v>
      </c>
      <c r="D83" s="3">
        <v>76064619</v>
      </c>
      <c r="E83" s="3">
        <v>9</v>
      </c>
      <c r="F83" s="95">
        <v>18971965</v>
      </c>
      <c r="G83" s="1" t="s">
        <v>323</v>
      </c>
      <c r="H83" s="94">
        <v>44335</v>
      </c>
    </row>
    <row r="84" spans="1:8" x14ac:dyDescent="0.2">
      <c r="A84" s="4">
        <f>ROW(Tabla1345678[[#This Row],[N°]])-2</f>
        <v>82</v>
      </c>
      <c r="B84" s="92" t="s">
        <v>479</v>
      </c>
      <c r="C84" s="93" t="s">
        <v>342</v>
      </c>
      <c r="D84" s="3">
        <v>61608700</v>
      </c>
      <c r="E84" s="3">
        <v>2</v>
      </c>
      <c r="F84" s="95">
        <v>2490386</v>
      </c>
      <c r="G84" s="1" t="s">
        <v>323</v>
      </c>
      <c r="H84" s="94">
        <v>44344</v>
      </c>
    </row>
    <row r="85" spans="1:8" x14ac:dyDescent="0.2">
      <c r="A85" s="4">
        <f>ROW(Tabla1345678[[#This Row],[N°]])-2</f>
        <v>83</v>
      </c>
      <c r="B85" s="92" t="s">
        <v>479</v>
      </c>
      <c r="C85" s="93" t="s">
        <v>343</v>
      </c>
      <c r="D85" s="3">
        <v>97030000</v>
      </c>
      <c r="E85" s="3">
        <v>7</v>
      </c>
      <c r="F85" s="95">
        <v>4956</v>
      </c>
      <c r="G85" s="1" t="s">
        <v>323</v>
      </c>
      <c r="H85" s="94">
        <v>44349</v>
      </c>
    </row>
    <row r="86" spans="1:8" x14ac:dyDescent="0.2">
      <c r="A86" s="4">
        <f>ROW(Tabla1345678[[#This Row],[N°]])-2</f>
        <v>84</v>
      </c>
      <c r="B86" s="92" t="s">
        <v>479</v>
      </c>
      <c r="C86" s="93" t="s">
        <v>343</v>
      </c>
      <c r="D86" s="3">
        <v>97030000</v>
      </c>
      <c r="E86" s="3">
        <v>7</v>
      </c>
      <c r="F86" s="95">
        <v>942</v>
      </c>
      <c r="G86" s="1" t="s">
        <v>323</v>
      </c>
      <c r="H86" s="94">
        <v>44349</v>
      </c>
    </row>
    <row r="87" spans="1:8" x14ac:dyDescent="0.2">
      <c r="A87" s="4">
        <f>ROW(Tabla1345678[[#This Row],[N°]])-2</f>
        <v>85</v>
      </c>
      <c r="B87" s="92" t="s">
        <v>479</v>
      </c>
      <c r="C87" s="93" t="s">
        <v>339</v>
      </c>
      <c r="D87" s="3">
        <v>96992030</v>
      </c>
      <c r="E87" s="3">
        <v>1</v>
      </c>
      <c r="F87" s="95">
        <v>290017</v>
      </c>
      <c r="G87" s="1" t="s">
        <v>323</v>
      </c>
      <c r="H87" s="94">
        <v>44365</v>
      </c>
    </row>
    <row r="88" spans="1:8" x14ac:dyDescent="0.2">
      <c r="A88" s="4">
        <f>ROW(Tabla1345678[[#This Row],[N°]])-2</f>
        <v>86</v>
      </c>
      <c r="B88" s="92" t="s">
        <v>479</v>
      </c>
      <c r="C88" s="93" t="s">
        <v>342</v>
      </c>
      <c r="D88" s="3">
        <v>61608700</v>
      </c>
      <c r="E88" s="3">
        <v>2</v>
      </c>
      <c r="F88" s="95">
        <v>687398118</v>
      </c>
      <c r="G88" s="1" t="s">
        <v>323</v>
      </c>
      <c r="H88" s="94">
        <v>44366</v>
      </c>
    </row>
    <row r="89" spans="1:8" x14ac:dyDescent="0.2">
      <c r="A89" s="4">
        <f>ROW(Tabla1345678[[#This Row],[N°]])-2</f>
        <v>87</v>
      </c>
      <c r="B89" s="92" t="s">
        <v>479</v>
      </c>
      <c r="C89" s="93" t="s">
        <v>342</v>
      </c>
      <c r="D89" s="3">
        <v>61608700</v>
      </c>
      <c r="E89" s="3">
        <v>2</v>
      </c>
      <c r="F89" s="95">
        <v>2887</v>
      </c>
      <c r="G89" s="1" t="s">
        <v>323</v>
      </c>
      <c r="H89" s="94">
        <v>44374</v>
      </c>
    </row>
    <row r="90" spans="1:8" x14ac:dyDescent="0.2">
      <c r="A90" s="4">
        <f>ROW(Tabla1345678[[#This Row],[N°]])-2</f>
        <v>88</v>
      </c>
      <c r="B90" s="92" t="s">
        <v>479</v>
      </c>
      <c r="C90" s="93" t="s">
        <v>338</v>
      </c>
      <c r="D90" s="3">
        <v>76496130</v>
      </c>
      <c r="E90" s="3">
        <v>7</v>
      </c>
      <c r="F90" s="95">
        <v>439344</v>
      </c>
      <c r="G90" s="1" t="s">
        <v>323</v>
      </c>
      <c r="H90" s="94">
        <v>44394</v>
      </c>
    </row>
    <row r="91" spans="1:8" x14ac:dyDescent="0.2">
      <c r="A91" s="4">
        <f>ROW(Tabla1345678[[#This Row],[N°]])-2</f>
        <v>89</v>
      </c>
      <c r="B91" s="92" t="s">
        <v>479</v>
      </c>
      <c r="C91" s="93" t="s">
        <v>329</v>
      </c>
      <c r="D91" s="3">
        <v>96800570</v>
      </c>
      <c r="E91" s="3">
        <v>7</v>
      </c>
      <c r="F91" s="95">
        <v>219639</v>
      </c>
      <c r="G91" s="1" t="s">
        <v>323</v>
      </c>
      <c r="H91" s="94">
        <v>44402</v>
      </c>
    </row>
    <row r="92" spans="1:8" x14ac:dyDescent="0.2">
      <c r="A92" s="4">
        <f>ROW(Tabla1345678[[#This Row],[N°]])-2</f>
        <v>90</v>
      </c>
      <c r="B92" s="92" t="s">
        <v>479</v>
      </c>
      <c r="C92" s="93" t="s">
        <v>348</v>
      </c>
      <c r="D92" s="3">
        <v>70019900</v>
      </c>
      <c r="E92" s="3">
        <v>2</v>
      </c>
      <c r="F92" s="95">
        <v>10100</v>
      </c>
      <c r="G92" s="1" t="s">
        <v>323</v>
      </c>
      <c r="H92" s="94">
        <v>44408</v>
      </c>
    </row>
    <row r="93" spans="1:8" x14ac:dyDescent="0.2">
      <c r="A93" s="4">
        <f>ROW(Tabla1345678[[#This Row],[N°]])-2</f>
        <v>91</v>
      </c>
      <c r="B93" s="92" t="s">
        <v>479</v>
      </c>
      <c r="C93" s="93" t="s">
        <v>342</v>
      </c>
      <c r="D93" s="3">
        <v>61608700</v>
      </c>
      <c r="E93" s="3">
        <v>2</v>
      </c>
      <c r="F93" s="95">
        <v>666269107</v>
      </c>
      <c r="G93" s="1" t="s">
        <v>323</v>
      </c>
      <c r="H93" s="94">
        <v>44427</v>
      </c>
    </row>
    <row r="94" spans="1:8" x14ac:dyDescent="0.2">
      <c r="A94" s="4">
        <f>ROW(Tabla1345678[[#This Row],[N°]])-2</f>
        <v>92</v>
      </c>
      <c r="B94" s="92" t="s">
        <v>479</v>
      </c>
      <c r="C94" s="93" t="s">
        <v>342</v>
      </c>
      <c r="D94" s="3">
        <v>61608700</v>
      </c>
      <c r="E94" s="3">
        <v>2</v>
      </c>
      <c r="F94" s="95">
        <v>109128339</v>
      </c>
      <c r="G94" s="1" t="s">
        <v>323</v>
      </c>
      <c r="H94" s="94">
        <v>44444</v>
      </c>
    </row>
    <row r="95" spans="1:8" x14ac:dyDescent="0.2">
      <c r="A95" s="4">
        <f>ROW(Tabla1345678[[#This Row],[N°]])-2</f>
        <v>93</v>
      </c>
      <c r="B95" s="92" t="s">
        <v>479</v>
      </c>
      <c r="C95" s="93" t="s">
        <v>344</v>
      </c>
      <c r="D95" s="3">
        <v>60910000</v>
      </c>
      <c r="E95" s="3">
        <v>1</v>
      </c>
      <c r="F95" s="95">
        <v>18900</v>
      </c>
      <c r="G95" s="1" t="s">
        <v>323</v>
      </c>
      <c r="H95" s="94">
        <v>44451</v>
      </c>
    </row>
    <row r="96" spans="1:8" x14ac:dyDescent="0.2">
      <c r="A96" s="4">
        <f>ROW(Tabla1345678[[#This Row],[N°]])-2</f>
        <v>94</v>
      </c>
      <c r="B96" s="92" t="s">
        <v>479</v>
      </c>
      <c r="C96" s="93" t="s">
        <v>344</v>
      </c>
      <c r="D96" s="3">
        <v>60910000</v>
      </c>
      <c r="E96" s="3">
        <v>1</v>
      </c>
      <c r="F96" s="95">
        <v>18900</v>
      </c>
      <c r="G96" s="1" t="s">
        <v>323</v>
      </c>
      <c r="H96" s="94">
        <v>44451</v>
      </c>
    </row>
    <row r="97" spans="1:8" x14ac:dyDescent="0.2">
      <c r="A97" s="4">
        <f>ROW(Tabla1345678[[#This Row],[N°]])-2</f>
        <v>95</v>
      </c>
      <c r="B97" s="92" t="s">
        <v>479</v>
      </c>
      <c r="C97" s="93" t="s">
        <v>344</v>
      </c>
      <c r="D97" s="3">
        <v>60910000</v>
      </c>
      <c r="E97" s="3">
        <v>1</v>
      </c>
      <c r="F97" s="95">
        <v>18900</v>
      </c>
      <c r="G97" s="1" t="s">
        <v>323</v>
      </c>
      <c r="H97" s="94">
        <v>44451</v>
      </c>
    </row>
    <row r="98" spans="1:8" x14ac:dyDescent="0.2">
      <c r="A98" s="4">
        <f>ROW(Tabla1345678[[#This Row],[N°]])-2</f>
        <v>96</v>
      </c>
      <c r="B98" s="92" t="s">
        <v>479</v>
      </c>
      <c r="C98" s="93" t="s">
        <v>344</v>
      </c>
      <c r="D98" s="3">
        <v>60910000</v>
      </c>
      <c r="E98" s="3">
        <v>1</v>
      </c>
      <c r="F98" s="95">
        <v>18900</v>
      </c>
      <c r="G98" s="1" t="s">
        <v>323</v>
      </c>
      <c r="H98" s="94">
        <v>44451</v>
      </c>
    </row>
    <row r="99" spans="1:8" x14ac:dyDescent="0.2">
      <c r="A99" s="4">
        <f>ROW(Tabla1345678[[#This Row],[N°]])-2</f>
        <v>97</v>
      </c>
      <c r="B99" s="92" t="s">
        <v>479</v>
      </c>
      <c r="C99" s="93" t="s">
        <v>344</v>
      </c>
      <c r="D99" s="3">
        <v>60910000</v>
      </c>
      <c r="E99" s="3">
        <v>1</v>
      </c>
      <c r="F99" s="95">
        <v>18900</v>
      </c>
      <c r="G99" s="1" t="s">
        <v>323</v>
      </c>
      <c r="H99" s="94">
        <v>44451</v>
      </c>
    </row>
    <row r="100" spans="1:8" x14ac:dyDescent="0.2">
      <c r="A100" s="4">
        <f>ROW(Tabla1345678[[#This Row],[N°]])-2</f>
        <v>98</v>
      </c>
      <c r="B100" s="92" t="s">
        <v>479</v>
      </c>
      <c r="C100" s="93" t="s">
        <v>342</v>
      </c>
      <c r="D100" s="3">
        <v>61608700</v>
      </c>
      <c r="E100" s="3">
        <v>2</v>
      </c>
      <c r="F100" s="95">
        <v>82359062</v>
      </c>
      <c r="G100" s="1" t="s">
        <v>323</v>
      </c>
      <c r="H100" s="94">
        <v>44455</v>
      </c>
    </row>
    <row r="101" spans="1:8" x14ac:dyDescent="0.2">
      <c r="A101" s="4">
        <f>ROW(Tabla1345678[[#This Row],[N°]])-2</f>
        <v>99</v>
      </c>
      <c r="B101" s="92" t="s">
        <v>479</v>
      </c>
      <c r="C101" s="93" t="s">
        <v>338</v>
      </c>
      <c r="D101" s="3">
        <v>76496130</v>
      </c>
      <c r="E101" s="3">
        <v>7</v>
      </c>
      <c r="F101" s="95">
        <v>514362</v>
      </c>
      <c r="G101" s="1" t="s">
        <v>323</v>
      </c>
      <c r="H101" s="94">
        <v>44455</v>
      </c>
    </row>
    <row r="102" spans="1:8" x14ac:dyDescent="0.2">
      <c r="A102" s="4">
        <f>ROW(Tabla1345678[[#This Row],[N°]])-2</f>
        <v>100</v>
      </c>
      <c r="B102" s="92" t="s">
        <v>479</v>
      </c>
      <c r="C102" s="93" t="s">
        <v>342</v>
      </c>
      <c r="D102" s="3">
        <v>61608700</v>
      </c>
      <c r="E102" s="3">
        <v>2</v>
      </c>
      <c r="F102" s="95">
        <v>64865756</v>
      </c>
      <c r="G102" s="1" t="s">
        <v>323</v>
      </c>
      <c r="H102" s="94">
        <v>44463</v>
      </c>
    </row>
    <row r="103" spans="1:8" x14ac:dyDescent="0.2">
      <c r="A103" s="4">
        <f>ROW(Tabla1345678[[#This Row],[N°]])-2</f>
        <v>101</v>
      </c>
      <c r="B103" s="92" t="s">
        <v>479</v>
      </c>
      <c r="C103" s="93" t="s">
        <v>329</v>
      </c>
      <c r="D103" s="3">
        <v>96800570</v>
      </c>
      <c r="E103" s="3">
        <v>7</v>
      </c>
      <c r="F103" s="95">
        <v>230259</v>
      </c>
      <c r="G103" s="1" t="s">
        <v>323</v>
      </c>
      <c r="H103" s="94">
        <v>44469</v>
      </c>
    </row>
    <row r="104" spans="1:8" x14ac:dyDescent="0.2">
      <c r="A104" s="4">
        <f>ROW(Tabla1345678[[#This Row],[N°]])-2</f>
        <v>102</v>
      </c>
      <c r="B104" s="92" t="s">
        <v>479</v>
      </c>
      <c r="C104" s="93" t="s">
        <v>329</v>
      </c>
      <c r="D104" s="3">
        <v>96800570</v>
      </c>
      <c r="E104" s="3">
        <v>7</v>
      </c>
      <c r="F104" s="95">
        <v>217716</v>
      </c>
      <c r="G104" s="1" t="s">
        <v>323</v>
      </c>
      <c r="H104" s="94">
        <v>44469</v>
      </c>
    </row>
    <row r="105" spans="1:8" x14ac:dyDescent="0.2">
      <c r="A105" s="4">
        <f>ROW(Tabla1345678[[#This Row],[N°]])-2</f>
        <v>103</v>
      </c>
      <c r="B105" s="92" t="s">
        <v>479</v>
      </c>
      <c r="C105" s="93" t="s">
        <v>329</v>
      </c>
      <c r="D105" s="3">
        <v>96800570</v>
      </c>
      <c r="E105" s="3">
        <v>7</v>
      </c>
      <c r="F105" s="95">
        <v>133302</v>
      </c>
      <c r="G105" s="1" t="s">
        <v>323</v>
      </c>
      <c r="H105" s="94">
        <v>44469</v>
      </c>
    </row>
    <row r="106" spans="1:8" x14ac:dyDescent="0.2">
      <c r="A106" s="4">
        <f>ROW(Tabla1345678[[#This Row],[N°]])-2</f>
        <v>104</v>
      </c>
      <c r="B106" s="92" t="s">
        <v>479</v>
      </c>
      <c r="C106" s="93" t="s">
        <v>337</v>
      </c>
      <c r="D106" s="3">
        <v>96945440</v>
      </c>
      <c r="E106" s="3">
        <v>8</v>
      </c>
      <c r="F106" s="95">
        <v>887421</v>
      </c>
      <c r="G106" s="1" t="s">
        <v>323</v>
      </c>
      <c r="H106" s="94">
        <v>44469</v>
      </c>
    </row>
    <row r="107" spans="1:8" x14ac:dyDescent="0.2">
      <c r="A107" s="4">
        <f>ROW(Tabla1345678[[#This Row],[N°]])-2</f>
        <v>105</v>
      </c>
      <c r="B107" s="92" t="s">
        <v>479</v>
      </c>
      <c r="C107" s="93" t="s">
        <v>339</v>
      </c>
      <c r="D107" s="3">
        <v>96992030</v>
      </c>
      <c r="E107" s="3">
        <v>1</v>
      </c>
      <c r="F107" s="95">
        <v>94300</v>
      </c>
      <c r="G107" s="1" t="s">
        <v>323</v>
      </c>
      <c r="H107" s="94">
        <v>44469</v>
      </c>
    </row>
    <row r="108" spans="1:8" x14ac:dyDescent="0.2">
      <c r="A108" s="4">
        <f>ROW(Tabla1345678[[#This Row],[N°]])-2</f>
        <v>106</v>
      </c>
      <c r="B108" s="92" t="s">
        <v>479</v>
      </c>
      <c r="C108" s="93" t="s">
        <v>342</v>
      </c>
      <c r="D108" s="3">
        <v>61608700</v>
      </c>
      <c r="E108" s="3">
        <v>2</v>
      </c>
      <c r="F108" s="95">
        <v>451495493</v>
      </c>
      <c r="G108" s="1" t="s">
        <v>323</v>
      </c>
      <c r="H108" s="94">
        <v>44492</v>
      </c>
    </row>
    <row r="109" spans="1:8" x14ac:dyDescent="0.2">
      <c r="A109" s="4">
        <f>ROW(Tabla1345678[[#This Row],[N°]])-2</f>
        <v>107</v>
      </c>
      <c r="B109" s="92" t="s">
        <v>479</v>
      </c>
      <c r="C109" s="93" t="s">
        <v>340</v>
      </c>
      <c r="D109" s="3">
        <v>76052927</v>
      </c>
      <c r="E109" s="3">
        <v>3</v>
      </c>
      <c r="F109" s="95">
        <v>35659</v>
      </c>
      <c r="G109" s="1" t="s">
        <v>323</v>
      </c>
      <c r="H109" s="94">
        <v>44499</v>
      </c>
    </row>
    <row r="110" spans="1:8" x14ac:dyDescent="0.2">
      <c r="A110" s="4">
        <f>ROW(Tabla1345678[[#This Row],[N°]])-2</f>
        <v>108</v>
      </c>
      <c r="B110" s="92" t="s">
        <v>479</v>
      </c>
      <c r="C110" s="93" t="s">
        <v>340</v>
      </c>
      <c r="D110" s="3">
        <v>76052927</v>
      </c>
      <c r="E110" s="3">
        <v>3</v>
      </c>
      <c r="F110" s="95">
        <v>15670</v>
      </c>
      <c r="G110" s="1" t="s">
        <v>323</v>
      </c>
      <c r="H110" s="94">
        <v>44499</v>
      </c>
    </row>
    <row r="111" spans="1:8" x14ac:dyDescent="0.2">
      <c r="A111" s="4">
        <f>ROW(Tabla1345678[[#This Row],[N°]])-2</f>
        <v>109</v>
      </c>
      <c r="B111" s="92" t="s">
        <v>479</v>
      </c>
      <c r="C111" s="93" t="s">
        <v>337</v>
      </c>
      <c r="D111" s="3">
        <v>96945440</v>
      </c>
      <c r="E111" s="3">
        <v>8</v>
      </c>
      <c r="F111" s="95">
        <v>965852</v>
      </c>
      <c r="G111" s="1" t="s">
        <v>323</v>
      </c>
      <c r="H111" s="94">
        <v>44499</v>
      </c>
    </row>
    <row r="112" spans="1:8" x14ac:dyDescent="0.2">
      <c r="A112" s="4">
        <f>ROW(Tabla1345678[[#This Row],[N°]])-2</f>
        <v>110</v>
      </c>
      <c r="B112" s="92" t="s">
        <v>479</v>
      </c>
      <c r="C112" s="93" t="s">
        <v>339</v>
      </c>
      <c r="D112" s="3">
        <v>96992030</v>
      </c>
      <c r="E112" s="3">
        <v>1</v>
      </c>
      <c r="F112" s="95">
        <v>111770</v>
      </c>
      <c r="G112" s="1" t="s">
        <v>323</v>
      </c>
      <c r="H112" s="94">
        <v>44499</v>
      </c>
    </row>
    <row r="113" spans="1:8" x14ac:dyDescent="0.2">
      <c r="A113" s="4">
        <f>ROW(Tabla1345678[[#This Row],[N°]])-2</f>
        <v>111</v>
      </c>
      <c r="B113" s="92" t="s">
        <v>479</v>
      </c>
      <c r="C113" s="93" t="s">
        <v>342</v>
      </c>
      <c r="D113" s="3">
        <v>61608700</v>
      </c>
      <c r="E113" s="3">
        <v>2</v>
      </c>
      <c r="F113" s="95">
        <v>220000000</v>
      </c>
      <c r="G113" s="1" t="s">
        <v>323</v>
      </c>
      <c r="H113" s="94">
        <v>44505</v>
      </c>
    </row>
    <row r="114" spans="1:8" x14ac:dyDescent="0.2">
      <c r="A114" s="4">
        <f>ROW(Tabla1345678[[#This Row],[N°]])-2</f>
        <v>112</v>
      </c>
      <c r="B114" s="92" t="s">
        <v>479</v>
      </c>
      <c r="C114" s="93" t="s">
        <v>344</v>
      </c>
      <c r="D114" s="3">
        <v>60910000</v>
      </c>
      <c r="E114" s="3">
        <v>1</v>
      </c>
      <c r="F114" s="95">
        <v>18900</v>
      </c>
      <c r="G114" s="1" t="s">
        <v>323</v>
      </c>
      <c r="H114" s="94">
        <v>44527</v>
      </c>
    </row>
    <row r="115" spans="1:8" x14ac:dyDescent="0.2">
      <c r="A115" s="4">
        <f>ROW(Tabla1345678[[#This Row],[N°]])-2</f>
        <v>113</v>
      </c>
      <c r="B115" s="92" t="s">
        <v>479</v>
      </c>
      <c r="C115" s="93" t="s">
        <v>344</v>
      </c>
      <c r="D115" s="3">
        <v>60910000</v>
      </c>
      <c r="E115" s="3">
        <v>1</v>
      </c>
      <c r="F115" s="95">
        <v>18900</v>
      </c>
      <c r="G115" s="1" t="s">
        <v>323</v>
      </c>
      <c r="H115" s="94">
        <v>44527</v>
      </c>
    </row>
    <row r="116" spans="1:8" x14ac:dyDescent="0.2">
      <c r="A116" s="4">
        <f>ROW(Tabla1345678[[#This Row],[N°]])-2</f>
        <v>114</v>
      </c>
      <c r="B116" s="92" t="s">
        <v>479</v>
      </c>
      <c r="C116" s="93" t="s">
        <v>336</v>
      </c>
      <c r="D116" s="3">
        <v>61808000</v>
      </c>
      <c r="E116" s="3">
        <v>5</v>
      </c>
      <c r="F116" s="95">
        <v>1808749</v>
      </c>
      <c r="G116" s="1" t="s">
        <v>323</v>
      </c>
      <c r="H116" s="94">
        <v>44528</v>
      </c>
    </row>
    <row r="117" spans="1:8" x14ac:dyDescent="0.2">
      <c r="A117" s="4">
        <f>ROW(Tabla1345678[[#This Row],[N°]])-2</f>
        <v>115</v>
      </c>
      <c r="B117" s="92" t="s">
        <v>479</v>
      </c>
      <c r="C117" s="93" t="s">
        <v>336</v>
      </c>
      <c r="D117" s="3">
        <v>61808000</v>
      </c>
      <c r="E117" s="3">
        <v>5</v>
      </c>
      <c r="F117" s="95">
        <v>1422743</v>
      </c>
      <c r="G117" s="1" t="s">
        <v>323</v>
      </c>
      <c r="H117" s="94">
        <v>44528</v>
      </c>
    </row>
    <row r="118" spans="1:8" x14ac:dyDescent="0.2">
      <c r="A118" s="4">
        <f>ROW(Tabla1345678[[#This Row],[N°]])-2</f>
        <v>116</v>
      </c>
      <c r="B118" s="92" t="s">
        <v>479</v>
      </c>
      <c r="C118" s="93" t="s">
        <v>347</v>
      </c>
      <c r="D118" s="3">
        <v>76064619</v>
      </c>
      <c r="E118" s="3">
        <v>9</v>
      </c>
      <c r="F118" s="95">
        <v>2714956</v>
      </c>
      <c r="G118" s="1" t="s">
        <v>323</v>
      </c>
      <c r="H118" s="94">
        <v>44528</v>
      </c>
    </row>
    <row r="119" spans="1:8" x14ac:dyDescent="0.2">
      <c r="A119" s="4">
        <f>ROW(Tabla1345678[[#This Row],[N°]])-2</f>
        <v>117</v>
      </c>
      <c r="B119" s="92" t="s">
        <v>479</v>
      </c>
      <c r="C119" s="93" t="s">
        <v>338</v>
      </c>
      <c r="D119" s="3">
        <v>76496130</v>
      </c>
      <c r="E119" s="3">
        <v>7</v>
      </c>
      <c r="F119" s="95">
        <v>615572</v>
      </c>
      <c r="G119" s="1" t="s">
        <v>323</v>
      </c>
      <c r="H119" s="94">
        <v>44528</v>
      </c>
    </row>
    <row r="120" spans="1:8" x14ac:dyDescent="0.2">
      <c r="A120" s="4">
        <f>ROW(Tabla1345678[[#This Row],[N°]])-2</f>
        <v>118</v>
      </c>
      <c r="B120" s="92" t="s">
        <v>479</v>
      </c>
      <c r="C120" s="93" t="s">
        <v>338</v>
      </c>
      <c r="D120" s="3">
        <v>76496130</v>
      </c>
      <c r="E120" s="3">
        <v>7</v>
      </c>
      <c r="F120" s="95">
        <v>43453</v>
      </c>
      <c r="G120" s="1" t="s">
        <v>323</v>
      </c>
      <c r="H120" s="94">
        <v>44528</v>
      </c>
    </row>
    <row r="121" spans="1:8" x14ac:dyDescent="0.2">
      <c r="A121" s="4">
        <f>ROW(Tabla1345678[[#This Row],[N°]])-2</f>
        <v>119</v>
      </c>
      <c r="B121" s="92" t="s">
        <v>479</v>
      </c>
      <c r="C121" s="93" t="s">
        <v>346</v>
      </c>
      <c r="D121" s="3">
        <v>96820630</v>
      </c>
      <c r="E121" s="3">
        <v>3</v>
      </c>
      <c r="F121" s="95">
        <v>76482</v>
      </c>
      <c r="G121" s="1" t="s">
        <v>323</v>
      </c>
      <c r="H121" s="94">
        <v>44528</v>
      </c>
    </row>
    <row r="122" spans="1:8" x14ac:dyDescent="0.2">
      <c r="A122" s="4">
        <f>ROW(Tabla1345678[[#This Row],[N°]])-2</f>
        <v>120</v>
      </c>
      <c r="B122" s="92" t="s">
        <v>479</v>
      </c>
      <c r="C122" s="93" t="s">
        <v>341</v>
      </c>
      <c r="D122" s="3">
        <v>96875230</v>
      </c>
      <c r="E122" s="3">
        <v>8</v>
      </c>
      <c r="F122" s="95">
        <v>132164</v>
      </c>
      <c r="G122" s="1" t="s">
        <v>323</v>
      </c>
      <c r="H122" s="94">
        <v>44528</v>
      </c>
    </row>
    <row r="123" spans="1:8" x14ac:dyDescent="0.2">
      <c r="A123" s="4">
        <f>ROW(Tabla1345678[[#This Row],[N°]])-2</f>
        <v>121</v>
      </c>
      <c r="B123" s="92" t="s">
        <v>479</v>
      </c>
      <c r="C123" s="93" t="s">
        <v>331</v>
      </c>
      <c r="D123" s="3">
        <v>96722460</v>
      </c>
      <c r="E123" s="3" t="s">
        <v>322</v>
      </c>
      <c r="F123" s="95">
        <v>287446</v>
      </c>
      <c r="G123" s="1" t="s">
        <v>323</v>
      </c>
      <c r="H123" s="94">
        <v>44529</v>
      </c>
    </row>
    <row r="124" spans="1:8" x14ac:dyDescent="0.2">
      <c r="A124" s="4">
        <f>ROW(Tabla1345678[[#This Row],[N°]])-2</f>
        <v>122</v>
      </c>
      <c r="B124" s="92" t="s">
        <v>479</v>
      </c>
      <c r="C124" s="93" t="s">
        <v>337</v>
      </c>
      <c r="D124" s="3">
        <v>96945440</v>
      </c>
      <c r="E124" s="3">
        <v>8</v>
      </c>
      <c r="F124" s="95">
        <v>864642</v>
      </c>
      <c r="G124" s="1" t="s">
        <v>323</v>
      </c>
      <c r="H124" s="94">
        <v>44529</v>
      </c>
    </row>
    <row r="125" spans="1:8" x14ac:dyDescent="0.2">
      <c r="A125" s="4">
        <f>ROW(Tabla1345678[[#This Row],[N°]])-2</f>
        <v>123</v>
      </c>
      <c r="B125" s="92" t="s">
        <v>479</v>
      </c>
      <c r="C125" s="93" t="s">
        <v>339</v>
      </c>
      <c r="D125" s="3">
        <v>96992030</v>
      </c>
      <c r="E125" s="3">
        <v>1</v>
      </c>
      <c r="F125" s="95">
        <v>84240</v>
      </c>
      <c r="G125" s="1" t="s">
        <v>323</v>
      </c>
      <c r="H125" s="94">
        <v>44529</v>
      </c>
    </row>
    <row r="126" spans="1:8" x14ac:dyDescent="0.2">
      <c r="A126" s="4">
        <f>ROW(Tabla1345678[[#This Row],[N°]])-2</f>
        <v>124</v>
      </c>
      <c r="B126" s="92" t="s">
        <v>479</v>
      </c>
      <c r="C126" s="93" t="s">
        <v>340</v>
      </c>
      <c r="D126" s="3">
        <v>76052927</v>
      </c>
      <c r="E126" s="3">
        <v>3</v>
      </c>
      <c r="F126" s="95">
        <v>31073</v>
      </c>
      <c r="G126" s="1" t="s">
        <v>323</v>
      </c>
      <c r="H126" s="94">
        <v>44548</v>
      </c>
    </row>
    <row r="127" spans="1:8" x14ac:dyDescent="0.2">
      <c r="A127" s="4">
        <f>ROW(Tabla1345678[[#This Row],[N°]])-2</f>
        <v>125</v>
      </c>
      <c r="B127" s="92" t="s">
        <v>479</v>
      </c>
      <c r="C127" s="93" t="s">
        <v>340</v>
      </c>
      <c r="D127" s="3">
        <v>76052927</v>
      </c>
      <c r="E127" s="3">
        <v>3</v>
      </c>
      <c r="F127" s="95">
        <v>12600</v>
      </c>
      <c r="G127" s="1" t="s">
        <v>323</v>
      </c>
      <c r="H127" s="94">
        <v>44548</v>
      </c>
    </row>
    <row r="128" spans="1:8" x14ac:dyDescent="0.2">
      <c r="A128" s="4">
        <f>ROW(Tabla1345678[[#This Row],[N°]])-2</f>
        <v>126</v>
      </c>
      <c r="B128" s="92" t="s">
        <v>479</v>
      </c>
      <c r="C128" s="93" t="s">
        <v>338</v>
      </c>
      <c r="D128" s="3">
        <v>76496130</v>
      </c>
      <c r="E128" s="3">
        <v>7</v>
      </c>
      <c r="F128" s="95">
        <v>101453</v>
      </c>
      <c r="G128" s="1" t="s">
        <v>323</v>
      </c>
      <c r="H128" s="94">
        <v>44548</v>
      </c>
    </row>
    <row r="129" spans="1:8" x14ac:dyDescent="0.2">
      <c r="A129" s="4">
        <f>ROW(Tabla1345678[[#This Row],[N°]])-2</f>
        <v>127</v>
      </c>
      <c r="B129" s="92" t="s">
        <v>479</v>
      </c>
      <c r="C129" s="93" t="s">
        <v>338</v>
      </c>
      <c r="D129" s="3">
        <v>76496130</v>
      </c>
      <c r="E129" s="3">
        <v>7</v>
      </c>
      <c r="F129" s="95">
        <v>550516</v>
      </c>
      <c r="G129" s="1" t="s">
        <v>323</v>
      </c>
      <c r="H129" s="94">
        <v>44548</v>
      </c>
    </row>
    <row r="130" spans="1:8" x14ac:dyDescent="0.2">
      <c r="A130" s="4">
        <f>ROW(Tabla1345678[[#This Row],[N°]])-2</f>
        <v>128</v>
      </c>
      <c r="B130" s="92" t="s">
        <v>479</v>
      </c>
      <c r="C130" s="93" t="s">
        <v>338</v>
      </c>
      <c r="D130" s="3">
        <v>76496130</v>
      </c>
      <c r="E130" s="3">
        <v>7</v>
      </c>
      <c r="F130" s="95">
        <v>46703</v>
      </c>
      <c r="G130" s="1" t="s">
        <v>323</v>
      </c>
      <c r="H130" s="94">
        <v>44548</v>
      </c>
    </row>
    <row r="131" spans="1:8" x14ac:dyDescent="0.2">
      <c r="A131" s="4">
        <f>ROW(Tabla1345678[[#This Row],[N°]])-2</f>
        <v>129</v>
      </c>
      <c r="B131" s="92" t="s">
        <v>479</v>
      </c>
      <c r="C131" s="93" t="s">
        <v>331</v>
      </c>
      <c r="D131" s="3">
        <v>96722460</v>
      </c>
      <c r="E131" s="3" t="s">
        <v>322</v>
      </c>
      <c r="F131" s="95">
        <v>43998</v>
      </c>
      <c r="G131" s="1" t="s">
        <v>323</v>
      </c>
      <c r="H131" s="94">
        <v>44548</v>
      </c>
    </row>
    <row r="132" spans="1:8" x14ac:dyDescent="0.2">
      <c r="A132" s="4">
        <f>ROW(Tabla1345678[[#This Row],[N°]])-2</f>
        <v>130</v>
      </c>
      <c r="B132" s="92" t="s">
        <v>479</v>
      </c>
      <c r="C132" s="93" t="s">
        <v>329</v>
      </c>
      <c r="D132" s="3">
        <v>96800570</v>
      </c>
      <c r="E132" s="3">
        <v>7</v>
      </c>
      <c r="F132" s="95">
        <v>68448</v>
      </c>
      <c r="G132" s="1" t="s">
        <v>323</v>
      </c>
      <c r="H132" s="94">
        <v>44548</v>
      </c>
    </row>
    <row r="133" spans="1:8" x14ac:dyDescent="0.2">
      <c r="A133" s="4">
        <f>ROW(Tabla1345678[[#This Row],[N°]])-2</f>
        <v>131</v>
      </c>
      <c r="B133" s="92" t="s">
        <v>479</v>
      </c>
      <c r="C133" s="93" t="s">
        <v>329</v>
      </c>
      <c r="D133" s="3">
        <v>96800570</v>
      </c>
      <c r="E133" s="3">
        <v>7</v>
      </c>
      <c r="F133" s="95">
        <v>1102</v>
      </c>
      <c r="G133" s="1" t="s">
        <v>323</v>
      </c>
      <c r="H133" s="94">
        <v>44548</v>
      </c>
    </row>
    <row r="134" spans="1:8" x14ac:dyDescent="0.2">
      <c r="A134" s="4">
        <f>ROW(Tabla1345678[[#This Row],[N°]])-2</f>
        <v>132</v>
      </c>
      <c r="B134" s="92" t="s">
        <v>479</v>
      </c>
      <c r="C134" s="93" t="s">
        <v>329</v>
      </c>
      <c r="D134" s="3">
        <v>96800570</v>
      </c>
      <c r="E134" s="3">
        <v>7</v>
      </c>
      <c r="F134" s="95">
        <v>1062</v>
      </c>
      <c r="G134" s="1" t="s">
        <v>323</v>
      </c>
      <c r="H134" s="94">
        <v>44548</v>
      </c>
    </row>
    <row r="135" spans="1:8" x14ac:dyDescent="0.2">
      <c r="A135" s="4">
        <f>ROW(Tabla1345678[[#This Row],[N°]])-2</f>
        <v>133</v>
      </c>
      <c r="B135" s="92" t="s">
        <v>479</v>
      </c>
      <c r="C135" s="93" t="s">
        <v>346</v>
      </c>
      <c r="D135" s="3">
        <v>96820630</v>
      </c>
      <c r="E135" s="3">
        <v>3</v>
      </c>
      <c r="F135" s="95">
        <v>58176</v>
      </c>
      <c r="G135" s="1" t="s">
        <v>323</v>
      </c>
      <c r="H135" s="94">
        <v>44548</v>
      </c>
    </row>
    <row r="136" spans="1:8" x14ac:dyDescent="0.2">
      <c r="A136" s="4">
        <f>ROW(Tabla1345678[[#This Row],[N°]])-2</f>
        <v>134</v>
      </c>
      <c r="B136" s="92" t="s">
        <v>479</v>
      </c>
      <c r="C136" s="93" t="s">
        <v>341</v>
      </c>
      <c r="D136" s="3">
        <v>96875230</v>
      </c>
      <c r="E136" s="3">
        <v>8</v>
      </c>
      <c r="F136" s="95">
        <v>43464</v>
      </c>
      <c r="G136" s="1" t="s">
        <v>323</v>
      </c>
      <c r="H136" s="94">
        <v>44548</v>
      </c>
    </row>
    <row r="137" spans="1:8" x14ac:dyDescent="0.2">
      <c r="A137" s="4">
        <f>ROW(Tabla1345678[[#This Row],[N°]])-2</f>
        <v>135</v>
      </c>
      <c r="B137" s="92" t="s">
        <v>479</v>
      </c>
      <c r="C137" s="93" t="s">
        <v>331</v>
      </c>
      <c r="D137" s="3">
        <v>96722460</v>
      </c>
      <c r="E137" s="3" t="s">
        <v>322</v>
      </c>
      <c r="F137" s="95">
        <v>244293</v>
      </c>
      <c r="G137" s="1" t="s">
        <v>323</v>
      </c>
      <c r="H137" s="94">
        <v>44554</v>
      </c>
    </row>
    <row r="138" spans="1:8" x14ac:dyDescent="0.2">
      <c r="A138" s="4">
        <f>ROW(Tabla1345678[[#This Row],[N°]])-2</f>
        <v>136</v>
      </c>
      <c r="B138" s="92" t="s">
        <v>479</v>
      </c>
      <c r="C138" s="93" t="s">
        <v>337</v>
      </c>
      <c r="D138" s="3">
        <v>96945440</v>
      </c>
      <c r="E138" s="3">
        <v>8</v>
      </c>
      <c r="F138" s="95">
        <v>905564</v>
      </c>
      <c r="G138" s="1" t="s">
        <v>323</v>
      </c>
      <c r="H138" s="94">
        <v>44554</v>
      </c>
    </row>
    <row r="139" spans="1:8" x14ac:dyDescent="0.2">
      <c r="A139" s="4">
        <f>ROW(Tabla1345678[[#This Row],[N°]])-2</f>
        <v>137</v>
      </c>
      <c r="B139" s="92" t="s">
        <v>479</v>
      </c>
      <c r="C139" s="93" t="s">
        <v>339</v>
      </c>
      <c r="D139" s="3">
        <v>96992030</v>
      </c>
      <c r="E139" s="3">
        <v>1</v>
      </c>
      <c r="F139" s="95">
        <v>98240</v>
      </c>
      <c r="G139" s="1" t="s">
        <v>323</v>
      </c>
      <c r="H139" s="94">
        <v>44554</v>
      </c>
    </row>
    <row r="140" spans="1:8" x14ac:dyDescent="0.2">
      <c r="A140" s="4">
        <f>ROW(Tabla1345678[[#This Row],[N°]])-2</f>
        <v>138</v>
      </c>
      <c r="B140" s="92" t="s">
        <v>479</v>
      </c>
      <c r="C140" s="93" t="s">
        <v>342</v>
      </c>
      <c r="D140" s="3">
        <v>61608700</v>
      </c>
      <c r="E140" s="3">
        <v>2</v>
      </c>
      <c r="F140" s="95">
        <v>400000000</v>
      </c>
      <c r="G140" s="1" t="s">
        <v>323</v>
      </c>
      <c r="H140" s="94">
        <v>44561</v>
      </c>
    </row>
    <row r="141" spans="1:8" x14ac:dyDescent="0.2">
      <c r="A141" s="4">
        <f>ROW(Tabla1345678[[#This Row],[N°]])-2</f>
        <v>139</v>
      </c>
      <c r="B141" s="92" t="s">
        <v>479</v>
      </c>
      <c r="C141" s="93" t="s">
        <v>336</v>
      </c>
      <c r="D141" s="3">
        <v>61808000</v>
      </c>
      <c r="E141" s="3">
        <v>5</v>
      </c>
      <c r="F141" s="95">
        <v>18818</v>
      </c>
      <c r="G141" s="1" t="s">
        <v>323</v>
      </c>
      <c r="H141" s="94">
        <v>44561</v>
      </c>
    </row>
    <row r="142" spans="1:8" x14ac:dyDescent="0.2">
      <c r="A142" s="4">
        <f>ROW(Tabla1345678[[#This Row],[N°]])-2</f>
        <v>140</v>
      </c>
      <c r="B142" s="92" t="s">
        <v>479</v>
      </c>
      <c r="C142" s="93" t="s">
        <v>336</v>
      </c>
      <c r="D142" s="3">
        <v>61808000</v>
      </c>
      <c r="E142" s="3">
        <v>5</v>
      </c>
      <c r="F142" s="95">
        <v>1233888</v>
      </c>
      <c r="G142" s="1" t="s">
        <v>323</v>
      </c>
      <c r="H142" s="94">
        <v>44561</v>
      </c>
    </row>
    <row r="143" spans="1:8" x14ac:dyDescent="0.2">
      <c r="A143" s="4">
        <f>ROW(Tabla1345678[[#This Row],[N°]])-2</f>
        <v>141</v>
      </c>
      <c r="B143" s="92" t="s">
        <v>479</v>
      </c>
      <c r="C143" s="93" t="s">
        <v>336</v>
      </c>
      <c r="D143" s="3">
        <v>61808000</v>
      </c>
      <c r="E143" s="3">
        <v>5</v>
      </c>
      <c r="F143" s="95">
        <v>1419950</v>
      </c>
      <c r="G143" s="1" t="s">
        <v>323</v>
      </c>
      <c r="H143" s="94">
        <v>44561</v>
      </c>
    </row>
    <row r="144" spans="1:8" x14ac:dyDescent="0.2">
      <c r="A144" s="4">
        <f>ROW(Tabla1345678[[#This Row],[N°]])-2</f>
        <v>142</v>
      </c>
      <c r="B144" s="92" t="s">
        <v>479</v>
      </c>
      <c r="C144" s="93" t="s">
        <v>336</v>
      </c>
      <c r="D144" s="3">
        <v>61808000</v>
      </c>
      <c r="E144" s="3">
        <v>5</v>
      </c>
      <c r="F144" s="95">
        <v>1649</v>
      </c>
      <c r="G144" s="1" t="s">
        <v>323</v>
      </c>
      <c r="H144" s="94">
        <v>44561</v>
      </c>
    </row>
    <row r="145" spans="1:8" x14ac:dyDescent="0.2">
      <c r="A145" s="4">
        <f>ROW(Tabla1345678[[#This Row],[N°]])-2</f>
        <v>143</v>
      </c>
      <c r="B145" s="92" t="s">
        <v>479</v>
      </c>
      <c r="C145" s="93" t="s">
        <v>336</v>
      </c>
      <c r="D145" s="3">
        <v>61808000</v>
      </c>
      <c r="E145" s="3">
        <v>5</v>
      </c>
      <c r="F145" s="95">
        <v>101810</v>
      </c>
      <c r="G145" s="1" t="s">
        <v>323</v>
      </c>
      <c r="H145" s="94">
        <v>44561</v>
      </c>
    </row>
    <row r="146" spans="1:8" x14ac:dyDescent="0.2">
      <c r="A146" s="4">
        <f>ROW(Tabla1345678[[#This Row],[N°]])-2</f>
        <v>144</v>
      </c>
      <c r="B146" s="92" t="s">
        <v>479</v>
      </c>
      <c r="C146" s="93" t="s">
        <v>336</v>
      </c>
      <c r="D146" s="3">
        <v>61808000</v>
      </c>
      <c r="E146" s="3">
        <v>5</v>
      </c>
      <c r="F146" s="95">
        <v>18397</v>
      </c>
      <c r="G146" s="1" t="s">
        <v>323</v>
      </c>
      <c r="H146" s="94">
        <v>44561</v>
      </c>
    </row>
    <row r="147" spans="1:8" x14ac:dyDescent="0.2">
      <c r="A147" s="4">
        <f>ROW(Tabla1345678[[#This Row],[N°]])-2</f>
        <v>145</v>
      </c>
      <c r="B147" s="92" t="s">
        <v>479</v>
      </c>
      <c r="C147" s="93" t="s">
        <v>336</v>
      </c>
      <c r="D147" s="3">
        <v>61808000</v>
      </c>
      <c r="E147" s="3">
        <v>5</v>
      </c>
      <c r="F147" s="95">
        <v>18397</v>
      </c>
      <c r="G147" s="1" t="s">
        <v>323</v>
      </c>
      <c r="H147" s="94">
        <v>44561</v>
      </c>
    </row>
    <row r="148" spans="1:8" x14ac:dyDescent="0.2">
      <c r="A148" s="4">
        <f>ROW(Tabla1345678[[#This Row],[N°]])-2</f>
        <v>146</v>
      </c>
      <c r="B148" s="92" t="s">
        <v>479</v>
      </c>
      <c r="C148" s="93" t="s">
        <v>336</v>
      </c>
      <c r="D148" s="3">
        <v>61808000</v>
      </c>
      <c r="E148" s="3">
        <v>5</v>
      </c>
      <c r="F148" s="95">
        <v>18397</v>
      </c>
      <c r="G148" s="1" t="s">
        <v>323</v>
      </c>
      <c r="H148" s="94">
        <v>44561</v>
      </c>
    </row>
    <row r="149" spans="1:8" x14ac:dyDescent="0.2">
      <c r="A149" s="4">
        <f>ROW(Tabla1345678[[#This Row],[N°]])-2</f>
        <v>147</v>
      </c>
      <c r="B149" s="92" t="s">
        <v>479</v>
      </c>
      <c r="C149" s="93" t="s">
        <v>336</v>
      </c>
      <c r="D149" s="3">
        <v>61808000</v>
      </c>
      <c r="E149" s="3">
        <v>5</v>
      </c>
      <c r="F149" s="95">
        <v>18397</v>
      </c>
      <c r="G149" s="1" t="s">
        <v>323</v>
      </c>
      <c r="H149" s="94">
        <v>44561</v>
      </c>
    </row>
    <row r="150" spans="1:8" x14ac:dyDescent="0.2">
      <c r="A150" s="4">
        <f>ROW(Tabla1345678[[#This Row],[N°]])-2</f>
        <v>148</v>
      </c>
      <c r="B150" s="92" t="s">
        <v>479</v>
      </c>
      <c r="C150" s="93" t="s">
        <v>336</v>
      </c>
      <c r="D150" s="3">
        <v>61808000</v>
      </c>
      <c r="E150" s="3">
        <v>5</v>
      </c>
      <c r="F150" s="95">
        <v>18397</v>
      </c>
      <c r="G150" s="1" t="s">
        <v>323</v>
      </c>
      <c r="H150" s="94">
        <v>44561</v>
      </c>
    </row>
    <row r="151" spans="1:8" x14ac:dyDescent="0.2">
      <c r="A151" s="4">
        <f>ROW(Tabla1345678[[#This Row],[N°]])-2</f>
        <v>149</v>
      </c>
      <c r="B151" s="92" t="s">
        <v>479</v>
      </c>
      <c r="C151" s="93" t="s">
        <v>336</v>
      </c>
      <c r="D151" s="3">
        <v>61808000</v>
      </c>
      <c r="E151" s="3">
        <v>5</v>
      </c>
      <c r="F151" s="95">
        <v>33553</v>
      </c>
      <c r="G151" s="1" t="s">
        <v>323</v>
      </c>
      <c r="H151" s="94">
        <v>44561</v>
      </c>
    </row>
    <row r="152" spans="1:8" x14ac:dyDescent="0.2">
      <c r="A152" s="4">
        <f>ROW(Tabla1345678[[#This Row],[N°]])-2</f>
        <v>150</v>
      </c>
      <c r="B152" s="92" t="s">
        <v>479</v>
      </c>
      <c r="C152" s="93" t="s">
        <v>336</v>
      </c>
      <c r="D152" s="3">
        <v>61808000</v>
      </c>
      <c r="E152" s="3">
        <v>5</v>
      </c>
      <c r="F152" s="95">
        <v>30451</v>
      </c>
      <c r="G152" s="1" t="s">
        <v>323</v>
      </c>
      <c r="H152" s="94">
        <v>44561</v>
      </c>
    </row>
    <row r="153" spans="1:8" x14ac:dyDescent="0.2">
      <c r="A153" s="4">
        <f>ROW(Tabla1345678[[#This Row],[N°]])-2</f>
        <v>151</v>
      </c>
      <c r="B153" s="92" t="s">
        <v>479</v>
      </c>
      <c r="C153" s="93" t="s">
        <v>336</v>
      </c>
      <c r="D153" s="3">
        <v>61808000</v>
      </c>
      <c r="E153" s="3">
        <v>5</v>
      </c>
      <c r="F153" s="95">
        <v>22184</v>
      </c>
      <c r="G153" s="1" t="s">
        <v>323</v>
      </c>
      <c r="H153" s="94">
        <v>44561</v>
      </c>
    </row>
    <row r="154" spans="1:8" x14ac:dyDescent="0.2">
      <c r="A154" s="4">
        <f>ROW(Tabla1345678[[#This Row],[N°]])-2</f>
        <v>152</v>
      </c>
      <c r="B154" s="92" t="s">
        <v>479</v>
      </c>
      <c r="C154" s="93" t="s">
        <v>336</v>
      </c>
      <c r="D154" s="3">
        <v>61808000</v>
      </c>
      <c r="E154" s="3">
        <v>5</v>
      </c>
      <c r="F154" s="95">
        <v>20925</v>
      </c>
      <c r="G154" s="1" t="s">
        <v>323</v>
      </c>
      <c r="H154" s="94">
        <v>44561</v>
      </c>
    </row>
    <row r="155" spans="1:8" x14ac:dyDescent="0.2">
      <c r="A155" s="4">
        <f>ROW(Tabla1345678[[#This Row],[N°]])-2</f>
        <v>153</v>
      </c>
      <c r="B155" s="92" t="s">
        <v>479</v>
      </c>
      <c r="C155" s="93" t="s">
        <v>336</v>
      </c>
      <c r="D155" s="3">
        <v>61808000</v>
      </c>
      <c r="E155" s="3">
        <v>5</v>
      </c>
      <c r="F155" s="95">
        <v>20925</v>
      </c>
      <c r="G155" s="1" t="s">
        <v>323</v>
      </c>
      <c r="H155" s="94">
        <v>44561</v>
      </c>
    </row>
    <row r="156" spans="1:8" x14ac:dyDescent="0.2">
      <c r="A156" s="4">
        <f>ROW(Tabla1345678[[#This Row],[N°]])-2</f>
        <v>154</v>
      </c>
      <c r="B156" s="92" t="s">
        <v>479</v>
      </c>
      <c r="C156" s="93" t="s">
        <v>336</v>
      </c>
      <c r="D156" s="3">
        <v>61808000</v>
      </c>
      <c r="E156" s="3">
        <v>5</v>
      </c>
      <c r="F156" s="95">
        <v>20925</v>
      </c>
      <c r="G156" s="1" t="s">
        <v>323</v>
      </c>
      <c r="H156" s="94">
        <v>44561</v>
      </c>
    </row>
    <row r="157" spans="1:8" x14ac:dyDescent="0.2">
      <c r="A157" s="4">
        <f>ROW(Tabla1345678[[#This Row],[N°]])-2</f>
        <v>155</v>
      </c>
      <c r="B157" s="92" t="s">
        <v>479</v>
      </c>
      <c r="C157" s="93" t="s">
        <v>336</v>
      </c>
      <c r="D157" s="3">
        <v>61808000</v>
      </c>
      <c r="E157" s="3">
        <v>5</v>
      </c>
      <c r="F157" s="95">
        <v>19657</v>
      </c>
      <c r="G157" s="1" t="s">
        <v>323</v>
      </c>
      <c r="H157" s="94">
        <v>44561</v>
      </c>
    </row>
    <row r="158" spans="1:8" x14ac:dyDescent="0.2">
      <c r="A158" s="4">
        <f>ROW(Tabla1345678[[#This Row],[N°]])-2</f>
        <v>156</v>
      </c>
      <c r="B158" s="92" t="s">
        <v>479</v>
      </c>
      <c r="C158" s="93" t="s">
        <v>336</v>
      </c>
      <c r="D158" s="3">
        <v>61808000</v>
      </c>
      <c r="E158" s="3">
        <v>5</v>
      </c>
      <c r="F158" s="95">
        <v>19657</v>
      </c>
      <c r="G158" s="1" t="s">
        <v>323</v>
      </c>
      <c r="H158" s="94">
        <v>44561</v>
      </c>
    </row>
    <row r="159" spans="1:8" x14ac:dyDescent="0.2">
      <c r="A159" s="4">
        <f>ROW(Tabla1345678[[#This Row],[N°]])-2</f>
        <v>157</v>
      </c>
      <c r="B159" s="92" t="s">
        <v>479</v>
      </c>
      <c r="C159" s="93" t="s">
        <v>336</v>
      </c>
      <c r="D159" s="3">
        <v>61808000</v>
      </c>
      <c r="E159" s="3">
        <v>5</v>
      </c>
      <c r="F159" s="95">
        <v>17851</v>
      </c>
      <c r="G159" s="1" t="s">
        <v>323</v>
      </c>
      <c r="H159" s="94">
        <v>44561</v>
      </c>
    </row>
    <row r="160" spans="1:8" x14ac:dyDescent="0.2">
      <c r="A160" s="4">
        <f>ROW(Tabla1345678[[#This Row],[N°]])-2</f>
        <v>158</v>
      </c>
      <c r="B160" s="92" t="s">
        <v>479</v>
      </c>
      <c r="C160" s="93" t="s">
        <v>336</v>
      </c>
      <c r="D160" s="3">
        <v>61808000</v>
      </c>
      <c r="E160" s="3">
        <v>5</v>
      </c>
      <c r="F160" s="95">
        <v>15584</v>
      </c>
      <c r="G160" s="1" t="s">
        <v>323</v>
      </c>
      <c r="H160" s="94">
        <v>44561</v>
      </c>
    </row>
    <row r="161" spans="1:8" x14ac:dyDescent="0.2">
      <c r="A161" s="4">
        <f>ROW(Tabla1345678[[#This Row],[N°]])-2</f>
        <v>159</v>
      </c>
      <c r="B161" s="92" t="s">
        <v>479</v>
      </c>
      <c r="C161" s="93" t="s">
        <v>336</v>
      </c>
      <c r="D161" s="3">
        <v>61808000</v>
      </c>
      <c r="E161" s="3">
        <v>5</v>
      </c>
      <c r="F161" s="95">
        <v>14612</v>
      </c>
      <c r="G161" s="1" t="s">
        <v>323</v>
      </c>
      <c r="H161" s="94">
        <v>44561</v>
      </c>
    </row>
    <row r="162" spans="1:8" x14ac:dyDescent="0.2">
      <c r="A162" s="4">
        <f>ROW(Tabla1345678[[#This Row],[N°]])-2</f>
        <v>160</v>
      </c>
      <c r="B162" s="92" t="s">
        <v>479</v>
      </c>
      <c r="C162" s="93" t="s">
        <v>336</v>
      </c>
      <c r="D162" s="3">
        <v>61808000</v>
      </c>
      <c r="E162" s="3">
        <v>5</v>
      </c>
      <c r="F162" s="95">
        <v>14612</v>
      </c>
      <c r="G162" s="1" t="s">
        <v>323</v>
      </c>
      <c r="H162" s="94">
        <v>44561</v>
      </c>
    </row>
    <row r="163" spans="1:8" x14ac:dyDescent="0.2">
      <c r="A163" s="4">
        <f>ROW(Tabla1345678[[#This Row],[N°]])-2</f>
        <v>161</v>
      </c>
      <c r="B163" s="92" t="s">
        <v>479</v>
      </c>
      <c r="C163" s="93" t="s">
        <v>336</v>
      </c>
      <c r="D163" s="3">
        <v>61808000</v>
      </c>
      <c r="E163" s="3">
        <v>5</v>
      </c>
      <c r="F163" s="95">
        <v>13344</v>
      </c>
      <c r="G163" s="1" t="s">
        <v>323</v>
      </c>
      <c r="H163" s="94">
        <v>44561</v>
      </c>
    </row>
    <row r="164" spans="1:8" x14ac:dyDescent="0.2">
      <c r="A164" s="4">
        <f>ROW(Tabla1345678[[#This Row],[N°]])-2</f>
        <v>162</v>
      </c>
      <c r="B164" s="92" t="s">
        <v>479</v>
      </c>
      <c r="C164" s="93" t="s">
        <v>336</v>
      </c>
      <c r="D164" s="3">
        <v>61808000</v>
      </c>
      <c r="E164" s="3">
        <v>5</v>
      </c>
      <c r="F164" s="95">
        <v>13344</v>
      </c>
      <c r="G164" s="1" t="s">
        <v>323</v>
      </c>
      <c r="H164" s="94">
        <v>44561</v>
      </c>
    </row>
    <row r="165" spans="1:8" x14ac:dyDescent="0.2">
      <c r="A165" s="4">
        <f>ROW(Tabla1345678[[#This Row],[N°]])-2</f>
        <v>163</v>
      </c>
      <c r="B165" s="92" t="s">
        <v>479</v>
      </c>
      <c r="C165" s="93" t="s">
        <v>336</v>
      </c>
      <c r="D165" s="3">
        <v>61808000</v>
      </c>
      <c r="E165" s="3">
        <v>5</v>
      </c>
      <c r="F165" s="95">
        <v>12084</v>
      </c>
      <c r="G165" s="1" t="s">
        <v>323</v>
      </c>
      <c r="H165" s="94">
        <v>44561</v>
      </c>
    </row>
    <row r="166" spans="1:8" x14ac:dyDescent="0.2">
      <c r="A166" s="4">
        <f>ROW(Tabla1345678[[#This Row],[N°]])-2</f>
        <v>164</v>
      </c>
      <c r="B166" s="92" t="s">
        <v>479</v>
      </c>
      <c r="C166" s="93" t="s">
        <v>336</v>
      </c>
      <c r="D166" s="3">
        <v>61808000</v>
      </c>
      <c r="E166" s="3">
        <v>5</v>
      </c>
      <c r="F166" s="95">
        <v>10816</v>
      </c>
      <c r="G166" s="1" t="s">
        <v>323</v>
      </c>
      <c r="H166" s="94">
        <v>44561</v>
      </c>
    </row>
    <row r="167" spans="1:8" x14ac:dyDescent="0.2">
      <c r="A167" s="4">
        <f>ROW(Tabla1345678[[#This Row],[N°]])-2</f>
        <v>165</v>
      </c>
      <c r="B167" s="92" t="s">
        <v>479</v>
      </c>
      <c r="C167" s="93" t="s">
        <v>336</v>
      </c>
      <c r="D167" s="3">
        <v>61808000</v>
      </c>
      <c r="E167" s="3">
        <v>5</v>
      </c>
      <c r="F167" s="95">
        <v>9557</v>
      </c>
      <c r="G167" s="1" t="s">
        <v>323</v>
      </c>
      <c r="H167" s="94">
        <v>44561</v>
      </c>
    </row>
    <row r="168" spans="1:8" x14ac:dyDescent="0.2">
      <c r="A168" s="4">
        <f>ROW(Tabla1345678[[#This Row],[N°]])-2</f>
        <v>166</v>
      </c>
      <c r="B168" s="92" t="s">
        <v>479</v>
      </c>
      <c r="C168" s="93" t="s">
        <v>336</v>
      </c>
      <c r="D168" s="3">
        <v>61808000</v>
      </c>
      <c r="E168" s="3">
        <v>5</v>
      </c>
      <c r="F168" s="95">
        <v>8289</v>
      </c>
      <c r="G168" s="1" t="s">
        <v>323</v>
      </c>
      <c r="H168" s="94">
        <v>44561</v>
      </c>
    </row>
    <row r="169" spans="1:8" x14ac:dyDescent="0.2">
      <c r="A169" s="4">
        <f>ROW(Tabla1345678[[#This Row],[N°]])-2</f>
        <v>167</v>
      </c>
      <c r="B169" s="92" t="s">
        <v>479</v>
      </c>
      <c r="C169" s="93" t="s">
        <v>333</v>
      </c>
      <c r="D169" s="3">
        <v>70708600</v>
      </c>
      <c r="E169" s="3">
        <v>9</v>
      </c>
      <c r="F169" s="95">
        <v>48551841</v>
      </c>
      <c r="G169" s="1" t="s">
        <v>323</v>
      </c>
      <c r="H169" s="94">
        <v>44561</v>
      </c>
    </row>
    <row r="170" spans="1:8" x14ac:dyDescent="0.2">
      <c r="A170" s="4">
        <f>ROW(Tabla1345678[[#This Row],[N°]])-2</f>
        <v>168</v>
      </c>
      <c r="B170" s="92" t="s">
        <v>479</v>
      </c>
      <c r="C170" s="93" t="s">
        <v>333</v>
      </c>
      <c r="D170" s="3">
        <v>70708600</v>
      </c>
      <c r="E170" s="3">
        <v>9</v>
      </c>
      <c r="F170" s="95">
        <v>11804455</v>
      </c>
      <c r="G170" s="1" t="s">
        <v>323</v>
      </c>
      <c r="H170" s="94">
        <v>44561</v>
      </c>
    </row>
    <row r="171" spans="1:8" x14ac:dyDescent="0.2">
      <c r="A171" s="4">
        <f>ROW(Tabla1345678[[#This Row],[N°]])-2</f>
        <v>169</v>
      </c>
      <c r="B171" s="92" t="s">
        <v>479</v>
      </c>
      <c r="C171" s="93" t="s">
        <v>333</v>
      </c>
      <c r="D171" s="3">
        <v>70708600</v>
      </c>
      <c r="E171" s="3">
        <v>9</v>
      </c>
      <c r="F171" s="95">
        <v>6057973</v>
      </c>
      <c r="G171" s="1" t="s">
        <v>323</v>
      </c>
      <c r="H171" s="94">
        <v>44561</v>
      </c>
    </row>
    <row r="172" spans="1:8" x14ac:dyDescent="0.2">
      <c r="A172" s="4">
        <f>ROW(Tabla1345678[[#This Row],[N°]])-2</f>
        <v>170</v>
      </c>
      <c r="B172" s="92" t="s">
        <v>479</v>
      </c>
      <c r="C172" s="93" t="s">
        <v>340</v>
      </c>
      <c r="D172" s="3">
        <v>76052927</v>
      </c>
      <c r="E172" s="3">
        <v>3</v>
      </c>
      <c r="F172" s="95">
        <v>37446</v>
      </c>
      <c r="G172" s="1" t="s">
        <v>323</v>
      </c>
      <c r="H172" s="94">
        <v>44561</v>
      </c>
    </row>
    <row r="173" spans="1:8" x14ac:dyDescent="0.2">
      <c r="A173" s="4">
        <f>ROW(Tabla1345678[[#This Row],[N°]])-2</f>
        <v>171</v>
      </c>
      <c r="B173" s="92" t="s">
        <v>479</v>
      </c>
      <c r="C173" s="93" t="s">
        <v>340</v>
      </c>
      <c r="D173" s="3">
        <v>76052927</v>
      </c>
      <c r="E173" s="3">
        <v>3</v>
      </c>
      <c r="F173" s="95">
        <v>29362</v>
      </c>
      <c r="G173" s="1" t="s">
        <v>323</v>
      </c>
      <c r="H173" s="94">
        <v>44561</v>
      </c>
    </row>
    <row r="174" spans="1:8" x14ac:dyDescent="0.2">
      <c r="A174" s="4">
        <f>ROW(Tabla1345678[[#This Row],[N°]])-2</f>
        <v>172</v>
      </c>
      <c r="B174" s="92" t="s">
        <v>479</v>
      </c>
      <c r="C174" s="93" t="s">
        <v>338</v>
      </c>
      <c r="D174" s="3">
        <v>76496130</v>
      </c>
      <c r="E174" s="3">
        <v>7</v>
      </c>
      <c r="F174" s="95">
        <v>41712</v>
      </c>
      <c r="G174" s="1" t="s">
        <v>323</v>
      </c>
      <c r="H174" s="94">
        <v>44561</v>
      </c>
    </row>
    <row r="175" spans="1:8" x14ac:dyDescent="0.2">
      <c r="A175" s="4">
        <f>ROW(Tabla1345678[[#This Row],[N°]])-2</f>
        <v>173</v>
      </c>
      <c r="B175" s="92" t="s">
        <v>479</v>
      </c>
      <c r="C175" s="93" t="s">
        <v>338</v>
      </c>
      <c r="D175" s="3">
        <v>76496130</v>
      </c>
      <c r="E175" s="3">
        <v>7</v>
      </c>
      <c r="F175" s="95">
        <v>532639</v>
      </c>
      <c r="G175" s="1" t="s">
        <v>323</v>
      </c>
      <c r="H175" s="94">
        <v>44561</v>
      </c>
    </row>
    <row r="176" spans="1:8" x14ac:dyDescent="0.2">
      <c r="A176" s="4">
        <f>ROW(Tabla1345678[[#This Row],[N°]])-2</f>
        <v>174</v>
      </c>
      <c r="B176" s="92" t="s">
        <v>479</v>
      </c>
      <c r="C176" s="93" t="s">
        <v>338</v>
      </c>
      <c r="D176" s="3">
        <v>76496130</v>
      </c>
      <c r="E176" s="3">
        <v>7</v>
      </c>
      <c r="F176" s="95">
        <v>125353</v>
      </c>
      <c r="G176" s="1" t="s">
        <v>323</v>
      </c>
      <c r="H176" s="94">
        <v>44561</v>
      </c>
    </row>
    <row r="177" spans="1:8" x14ac:dyDescent="0.2">
      <c r="A177" s="4">
        <f>ROW(Tabla1345678[[#This Row],[N°]])-2</f>
        <v>175</v>
      </c>
      <c r="B177" s="92" t="s">
        <v>479</v>
      </c>
      <c r="C177" s="93" t="s">
        <v>331</v>
      </c>
      <c r="D177" s="3">
        <v>96722460</v>
      </c>
      <c r="E177" s="3" t="s">
        <v>322</v>
      </c>
      <c r="F177" s="95">
        <v>47143</v>
      </c>
      <c r="G177" s="1" t="s">
        <v>323</v>
      </c>
      <c r="H177" s="94">
        <v>44561</v>
      </c>
    </row>
    <row r="178" spans="1:8" x14ac:dyDescent="0.2">
      <c r="A178" s="4">
        <f>ROW(Tabla1345678[[#This Row],[N°]])-2</f>
        <v>176</v>
      </c>
      <c r="B178" s="92" t="s">
        <v>479</v>
      </c>
      <c r="C178" s="93" t="s">
        <v>331</v>
      </c>
      <c r="D178" s="3">
        <v>96722460</v>
      </c>
      <c r="E178" s="3" t="s">
        <v>322</v>
      </c>
      <c r="F178" s="95">
        <v>218541</v>
      </c>
      <c r="G178" s="1" t="s">
        <v>323</v>
      </c>
      <c r="H178" s="94">
        <v>44561</v>
      </c>
    </row>
    <row r="179" spans="1:8" x14ac:dyDescent="0.2">
      <c r="A179" s="4">
        <f>ROW(Tabla1345678[[#This Row],[N°]])-2</f>
        <v>177</v>
      </c>
      <c r="B179" s="92" t="s">
        <v>479</v>
      </c>
      <c r="C179" s="93" t="s">
        <v>329</v>
      </c>
      <c r="D179" s="3">
        <v>96800570</v>
      </c>
      <c r="E179" s="3">
        <v>7</v>
      </c>
      <c r="F179" s="95">
        <v>377042</v>
      </c>
      <c r="G179" s="1" t="s">
        <v>323</v>
      </c>
      <c r="H179" s="94">
        <v>44561</v>
      </c>
    </row>
    <row r="180" spans="1:8" x14ac:dyDescent="0.2">
      <c r="A180" s="4">
        <f>ROW(Tabla1345678[[#This Row],[N°]])-2</f>
        <v>178</v>
      </c>
      <c r="B180" s="92" t="s">
        <v>479</v>
      </c>
      <c r="C180" s="93" t="s">
        <v>329</v>
      </c>
      <c r="D180" s="3">
        <v>96800570</v>
      </c>
      <c r="E180" s="3">
        <v>7</v>
      </c>
      <c r="F180" s="95">
        <v>660941</v>
      </c>
      <c r="G180" s="1" t="s">
        <v>323</v>
      </c>
      <c r="H180" s="94">
        <v>44561</v>
      </c>
    </row>
    <row r="181" spans="1:8" x14ac:dyDescent="0.2">
      <c r="A181" s="4">
        <f>ROW(Tabla1345678[[#This Row],[N°]])-2</f>
        <v>179</v>
      </c>
      <c r="B181" s="92" t="s">
        <v>479</v>
      </c>
      <c r="C181" s="93" t="s">
        <v>329</v>
      </c>
      <c r="D181" s="3">
        <v>96800570</v>
      </c>
      <c r="E181" s="3">
        <v>7</v>
      </c>
      <c r="F181" s="95">
        <v>77015</v>
      </c>
      <c r="G181" s="1" t="s">
        <v>323</v>
      </c>
      <c r="H181" s="94">
        <v>44561</v>
      </c>
    </row>
    <row r="182" spans="1:8" x14ac:dyDescent="0.2">
      <c r="A182" s="4">
        <f>ROW(Tabla1345678[[#This Row],[N°]])-2</f>
        <v>180</v>
      </c>
      <c r="B182" s="92" t="s">
        <v>479</v>
      </c>
      <c r="C182" s="93" t="s">
        <v>329</v>
      </c>
      <c r="D182" s="3">
        <v>96800570</v>
      </c>
      <c r="E182" s="3">
        <v>7</v>
      </c>
      <c r="F182" s="95">
        <v>172989</v>
      </c>
      <c r="G182" s="1" t="s">
        <v>323</v>
      </c>
      <c r="H182" s="94">
        <v>44561</v>
      </c>
    </row>
    <row r="183" spans="1:8" x14ac:dyDescent="0.2">
      <c r="A183" s="4">
        <f>ROW(Tabla1345678[[#This Row],[N°]])-2</f>
        <v>181</v>
      </c>
      <c r="B183" s="92" t="s">
        <v>479</v>
      </c>
      <c r="C183" s="93" t="s">
        <v>329</v>
      </c>
      <c r="D183" s="3">
        <v>96800570</v>
      </c>
      <c r="E183" s="3">
        <v>7</v>
      </c>
      <c r="F183" s="95">
        <v>142335</v>
      </c>
      <c r="G183" s="1" t="s">
        <v>323</v>
      </c>
      <c r="H183" s="94">
        <v>44561</v>
      </c>
    </row>
    <row r="184" spans="1:8" x14ac:dyDescent="0.2">
      <c r="A184" s="4">
        <f>ROW(Tabla1345678[[#This Row],[N°]])-2</f>
        <v>182</v>
      </c>
      <c r="B184" s="92" t="s">
        <v>479</v>
      </c>
      <c r="C184" s="93" t="s">
        <v>329</v>
      </c>
      <c r="D184" s="3">
        <v>96800570</v>
      </c>
      <c r="E184" s="3">
        <v>7</v>
      </c>
      <c r="F184" s="95">
        <v>1469734</v>
      </c>
      <c r="G184" s="1" t="s">
        <v>323</v>
      </c>
      <c r="H184" s="94">
        <v>44561</v>
      </c>
    </row>
    <row r="185" spans="1:8" x14ac:dyDescent="0.2">
      <c r="A185" s="4">
        <f>ROW(Tabla1345678[[#This Row],[N°]])-2</f>
        <v>183</v>
      </c>
      <c r="B185" s="92" t="s">
        <v>479</v>
      </c>
      <c r="C185" s="93" t="s">
        <v>329</v>
      </c>
      <c r="D185" s="3">
        <v>96800570</v>
      </c>
      <c r="E185" s="3">
        <v>7</v>
      </c>
      <c r="F185" s="95">
        <v>4523206</v>
      </c>
      <c r="G185" s="1" t="s">
        <v>323</v>
      </c>
      <c r="H185" s="94">
        <v>44561</v>
      </c>
    </row>
    <row r="186" spans="1:8" x14ac:dyDescent="0.2">
      <c r="A186" s="4">
        <f>ROW(Tabla1345678[[#This Row],[N°]])-2</f>
        <v>184</v>
      </c>
      <c r="B186" s="92" t="s">
        <v>479</v>
      </c>
      <c r="C186" s="93" t="s">
        <v>329</v>
      </c>
      <c r="D186" s="3">
        <v>96800570</v>
      </c>
      <c r="E186" s="3">
        <v>7</v>
      </c>
      <c r="F186" s="95">
        <v>148234</v>
      </c>
      <c r="G186" s="1" t="s">
        <v>323</v>
      </c>
      <c r="H186" s="94">
        <v>44561</v>
      </c>
    </row>
    <row r="187" spans="1:8" x14ac:dyDescent="0.2">
      <c r="A187" s="4">
        <f>ROW(Tabla1345678[[#This Row],[N°]])-2</f>
        <v>185</v>
      </c>
      <c r="B187" s="92" t="s">
        <v>479</v>
      </c>
      <c r="C187" s="93" t="s">
        <v>329</v>
      </c>
      <c r="D187" s="3">
        <v>96800570</v>
      </c>
      <c r="E187" s="3">
        <v>7</v>
      </c>
      <c r="F187" s="95">
        <v>61473</v>
      </c>
      <c r="G187" s="1" t="s">
        <v>323</v>
      </c>
      <c r="H187" s="94">
        <v>44561</v>
      </c>
    </row>
    <row r="188" spans="1:8" x14ac:dyDescent="0.2">
      <c r="A188" s="4">
        <f>ROW(Tabla1345678[[#This Row],[N°]])-2</f>
        <v>186</v>
      </c>
      <c r="B188" s="92" t="s">
        <v>479</v>
      </c>
      <c r="C188" s="93" t="s">
        <v>329</v>
      </c>
      <c r="D188" s="3">
        <v>96800570</v>
      </c>
      <c r="E188" s="3">
        <v>7</v>
      </c>
      <c r="F188" s="95">
        <v>2683</v>
      </c>
      <c r="G188" s="1" t="s">
        <v>323</v>
      </c>
      <c r="H188" s="94">
        <v>44561</v>
      </c>
    </row>
    <row r="189" spans="1:8" x14ac:dyDescent="0.2">
      <c r="A189" s="4">
        <f>ROW(Tabla1345678[[#This Row],[N°]])-2</f>
        <v>187</v>
      </c>
      <c r="B189" s="92" t="s">
        <v>479</v>
      </c>
      <c r="C189" s="93" t="s">
        <v>329</v>
      </c>
      <c r="D189" s="3">
        <v>96800570</v>
      </c>
      <c r="E189" s="3">
        <v>7</v>
      </c>
      <c r="F189" s="95">
        <v>995</v>
      </c>
      <c r="G189" s="1" t="s">
        <v>323</v>
      </c>
      <c r="H189" s="94">
        <v>44561</v>
      </c>
    </row>
    <row r="190" spans="1:8" x14ac:dyDescent="0.2">
      <c r="A190" s="4">
        <f>ROW(Tabla1345678[[#This Row],[N°]])-2</f>
        <v>188</v>
      </c>
      <c r="B190" s="92" t="s">
        <v>479</v>
      </c>
      <c r="C190" s="93" t="s">
        <v>329</v>
      </c>
      <c r="D190" s="3">
        <v>96800570</v>
      </c>
      <c r="E190" s="3">
        <v>7</v>
      </c>
      <c r="F190" s="95">
        <v>953</v>
      </c>
      <c r="G190" s="1" t="s">
        <v>323</v>
      </c>
      <c r="H190" s="94">
        <v>44561</v>
      </c>
    </row>
    <row r="191" spans="1:8" x14ac:dyDescent="0.2">
      <c r="A191" s="4">
        <f>ROW(Tabla1345678[[#This Row],[N°]])-2</f>
        <v>189</v>
      </c>
      <c r="B191" s="92" t="s">
        <v>479</v>
      </c>
      <c r="C191" s="93" t="s">
        <v>329</v>
      </c>
      <c r="D191" s="3">
        <v>96800570</v>
      </c>
      <c r="E191" s="3">
        <v>7</v>
      </c>
      <c r="F191" s="95">
        <v>8496059</v>
      </c>
      <c r="G191" s="1" t="s">
        <v>323</v>
      </c>
      <c r="H191" s="94">
        <v>44561</v>
      </c>
    </row>
    <row r="192" spans="1:8" x14ac:dyDescent="0.2">
      <c r="A192" s="4">
        <f>ROW(Tabla1345678[[#This Row],[N°]])-2</f>
        <v>190</v>
      </c>
      <c r="B192" s="92" t="s">
        <v>479</v>
      </c>
      <c r="C192" s="93" t="s">
        <v>341</v>
      </c>
      <c r="D192" s="3">
        <v>96875230</v>
      </c>
      <c r="E192" s="3">
        <v>8</v>
      </c>
      <c r="F192" s="95">
        <v>58664</v>
      </c>
      <c r="G192" s="1" t="s">
        <v>323</v>
      </c>
      <c r="H192" s="94">
        <v>44561</v>
      </c>
    </row>
    <row r="193" spans="1:8" x14ac:dyDescent="0.2">
      <c r="A193" s="4">
        <f>ROW(Tabla1345678[[#This Row],[N°]])-2</f>
        <v>191</v>
      </c>
      <c r="B193" s="92" t="s">
        <v>479</v>
      </c>
      <c r="C193" s="93" t="s">
        <v>337</v>
      </c>
      <c r="D193" s="3">
        <v>96945440</v>
      </c>
      <c r="E193" s="3">
        <v>8</v>
      </c>
      <c r="F193" s="95">
        <v>795710</v>
      </c>
      <c r="G193" s="1" t="s">
        <v>323</v>
      </c>
      <c r="H193" s="94">
        <v>44561</v>
      </c>
    </row>
    <row r="194" spans="1:8" x14ac:dyDescent="0.2">
      <c r="A194" s="4">
        <f>ROW(Tabla1345678[[#This Row],[N°]])-2</f>
        <v>192</v>
      </c>
      <c r="B194" s="92" t="s">
        <v>479</v>
      </c>
      <c r="C194" s="93" t="s">
        <v>339</v>
      </c>
      <c r="D194" s="3">
        <v>96992030</v>
      </c>
      <c r="E194" s="3">
        <v>1</v>
      </c>
      <c r="F194" s="95">
        <v>89880</v>
      </c>
      <c r="G194" s="1" t="s">
        <v>323</v>
      </c>
      <c r="H194" s="94">
        <v>44561</v>
      </c>
    </row>
    <row r="195" spans="1:8" x14ac:dyDescent="0.2">
      <c r="A195" s="4">
        <f>ROW(Tabla1345678[[#This Row],[N°]])-2</f>
        <v>193</v>
      </c>
      <c r="B195" s="92" t="s">
        <v>479</v>
      </c>
      <c r="C195" s="93" t="s">
        <v>340</v>
      </c>
      <c r="D195" s="3">
        <v>76052927</v>
      </c>
      <c r="E195" s="3">
        <v>3</v>
      </c>
      <c r="F195" s="95">
        <v>13229</v>
      </c>
      <c r="G195" s="1" t="s">
        <v>323</v>
      </c>
      <c r="H195" s="94">
        <v>44561.999988425923</v>
      </c>
    </row>
    <row r="196" spans="1:8" x14ac:dyDescent="0.2">
      <c r="A196" s="4">
        <f>ROW(Tabla1345678[[#This Row],[N°]])-2</f>
        <v>194</v>
      </c>
      <c r="B196" s="92" t="s">
        <v>479</v>
      </c>
      <c r="C196" s="93" t="s">
        <v>349</v>
      </c>
      <c r="D196" s="3">
        <v>15638243</v>
      </c>
      <c r="E196" s="3">
        <v>4</v>
      </c>
      <c r="F196" s="95">
        <v>3016076</v>
      </c>
      <c r="G196" s="1" t="s">
        <v>323</v>
      </c>
      <c r="H196" s="94">
        <v>44589.461354166669</v>
      </c>
    </row>
    <row r="197" spans="1:8" x14ac:dyDescent="0.2">
      <c r="A197" s="4">
        <f>ROW(Tabla1345678[[#This Row],[N°]])-2</f>
        <v>195</v>
      </c>
      <c r="B197" s="92" t="s">
        <v>479</v>
      </c>
      <c r="C197" s="93" t="s">
        <v>350</v>
      </c>
      <c r="D197" s="3">
        <v>56004700</v>
      </c>
      <c r="E197" s="3">
        <v>2</v>
      </c>
      <c r="F197" s="95">
        <v>258585</v>
      </c>
      <c r="G197" s="1" t="s">
        <v>323</v>
      </c>
      <c r="H197" s="94">
        <v>44589.420844907407</v>
      </c>
    </row>
    <row r="198" spans="1:8" x14ac:dyDescent="0.2">
      <c r="A198" s="4">
        <f>ROW(Tabla1345678[[#This Row],[N°]])-2</f>
        <v>196</v>
      </c>
      <c r="B198" s="92" t="s">
        <v>479</v>
      </c>
      <c r="C198" s="93" t="s">
        <v>351</v>
      </c>
      <c r="D198" s="3">
        <v>61608700</v>
      </c>
      <c r="E198" s="3">
        <v>2</v>
      </c>
      <c r="F198" s="95">
        <v>800000000</v>
      </c>
      <c r="G198" s="1" t="s">
        <v>323</v>
      </c>
      <c r="H198" s="94">
        <v>44589.418032407404</v>
      </c>
    </row>
    <row r="199" spans="1:8" x14ac:dyDescent="0.2">
      <c r="A199" s="4">
        <f>ROW(Tabla1345678[[#This Row],[N°]])-2</f>
        <v>197</v>
      </c>
      <c r="B199" s="92" t="s">
        <v>479</v>
      </c>
      <c r="C199" s="93" t="s">
        <v>336</v>
      </c>
      <c r="D199" s="3">
        <v>61808000</v>
      </c>
      <c r="E199" s="3">
        <v>5</v>
      </c>
      <c r="F199" s="95">
        <v>49282</v>
      </c>
      <c r="G199" s="1" t="s">
        <v>323</v>
      </c>
      <c r="H199" s="94">
        <v>44589.589629629627</v>
      </c>
    </row>
    <row r="200" spans="1:8" x14ac:dyDescent="0.2">
      <c r="A200" s="4">
        <f>ROW(Tabla1345678[[#This Row],[N°]])-2</f>
        <v>198</v>
      </c>
      <c r="B200" s="92" t="s">
        <v>479</v>
      </c>
      <c r="C200" s="93" t="s">
        <v>336</v>
      </c>
      <c r="D200" s="3">
        <v>61808000</v>
      </c>
      <c r="E200" s="3">
        <v>5</v>
      </c>
      <c r="F200" s="95">
        <v>101810</v>
      </c>
      <c r="G200" s="1" t="s">
        <v>323</v>
      </c>
      <c r="H200" s="94">
        <v>44589.589571759258</v>
      </c>
    </row>
    <row r="201" spans="1:8" x14ac:dyDescent="0.2">
      <c r="A201" s="4">
        <f>ROW(Tabla1345678[[#This Row],[N°]])-2</f>
        <v>199</v>
      </c>
      <c r="B201" s="92" t="s">
        <v>479</v>
      </c>
      <c r="C201" s="93" t="s">
        <v>336</v>
      </c>
      <c r="D201" s="3">
        <v>61808000</v>
      </c>
      <c r="E201" s="3">
        <v>5</v>
      </c>
      <c r="F201" s="95">
        <v>14285</v>
      </c>
      <c r="G201" s="1" t="s">
        <v>323</v>
      </c>
      <c r="H201" s="94">
        <v>44589.589629629627</v>
      </c>
    </row>
    <row r="202" spans="1:8" x14ac:dyDescent="0.2">
      <c r="A202" s="4">
        <f>ROW(Tabla1345678[[#This Row],[N°]])-2</f>
        <v>200</v>
      </c>
      <c r="B202" s="92" t="s">
        <v>479</v>
      </c>
      <c r="C202" s="93" t="s">
        <v>336</v>
      </c>
      <c r="D202" s="3">
        <v>61808000</v>
      </c>
      <c r="E202" s="3">
        <v>5</v>
      </c>
      <c r="F202" s="95">
        <v>14285</v>
      </c>
      <c r="G202" s="1" t="s">
        <v>323</v>
      </c>
      <c r="H202" s="94">
        <v>44589.58965277778</v>
      </c>
    </row>
    <row r="203" spans="1:8" x14ac:dyDescent="0.2">
      <c r="A203" s="4">
        <f>ROW(Tabla1345678[[#This Row],[N°]])-2</f>
        <v>201</v>
      </c>
      <c r="B203" s="92" t="s">
        <v>479</v>
      </c>
      <c r="C203" s="93" t="s">
        <v>336</v>
      </c>
      <c r="D203" s="3">
        <v>61808000</v>
      </c>
      <c r="E203" s="3">
        <v>5</v>
      </c>
      <c r="F203" s="95">
        <v>57211</v>
      </c>
      <c r="G203" s="1" t="s">
        <v>323</v>
      </c>
      <c r="H203" s="94">
        <v>44589.589791666665</v>
      </c>
    </row>
    <row r="204" spans="1:8" x14ac:dyDescent="0.2">
      <c r="A204" s="4">
        <f>ROW(Tabla1345678[[#This Row],[N°]])-2</f>
        <v>202</v>
      </c>
      <c r="B204" s="92" t="s">
        <v>479</v>
      </c>
      <c r="C204" s="93" t="s">
        <v>336</v>
      </c>
      <c r="D204" s="3">
        <v>61808000</v>
      </c>
      <c r="E204" s="3">
        <v>5</v>
      </c>
      <c r="F204" s="95">
        <v>20824</v>
      </c>
      <c r="G204" s="1" t="s">
        <v>323</v>
      </c>
      <c r="H204" s="94">
        <v>44589.589814814812</v>
      </c>
    </row>
    <row r="205" spans="1:8" x14ac:dyDescent="0.2">
      <c r="A205" s="4">
        <f>ROW(Tabla1345678[[#This Row],[N°]])-2</f>
        <v>203</v>
      </c>
      <c r="B205" s="92" t="s">
        <v>479</v>
      </c>
      <c r="C205" s="93" t="s">
        <v>336</v>
      </c>
      <c r="D205" s="3">
        <v>61808000</v>
      </c>
      <c r="E205" s="3">
        <v>5</v>
      </c>
      <c r="F205" s="95">
        <v>14285</v>
      </c>
      <c r="G205" s="1" t="s">
        <v>323</v>
      </c>
      <c r="H205" s="94">
        <v>44589.589803240742</v>
      </c>
    </row>
    <row r="206" spans="1:8" x14ac:dyDescent="0.2">
      <c r="A206" s="4">
        <f>ROW(Tabla1345678[[#This Row],[N°]])-2</f>
        <v>204</v>
      </c>
      <c r="B206" s="92" t="s">
        <v>479</v>
      </c>
      <c r="C206" s="93" t="s">
        <v>336</v>
      </c>
      <c r="D206" s="3">
        <v>61808000</v>
      </c>
      <c r="E206" s="3">
        <v>5</v>
      </c>
      <c r="F206" s="95">
        <v>13155</v>
      </c>
      <c r="G206" s="1" t="s">
        <v>323</v>
      </c>
      <c r="H206" s="94">
        <v>44589.589745370373</v>
      </c>
    </row>
    <row r="207" spans="1:8" x14ac:dyDescent="0.2">
      <c r="A207" s="4">
        <f>ROW(Tabla1345678[[#This Row],[N°]])-2</f>
        <v>205</v>
      </c>
      <c r="B207" s="92" t="s">
        <v>479</v>
      </c>
      <c r="C207" s="93" t="s">
        <v>336</v>
      </c>
      <c r="D207" s="3">
        <v>61808000</v>
      </c>
      <c r="E207" s="3">
        <v>5</v>
      </c>
      <c r="F207" s="95">
        <v>17684</v>
      </c>
      <c r="G207" s="1" t="s">
        <v>323</v>
      </c>
      <c r="H207" s="94">
        <v>44589.58997685185</v>
      </c>
    </row>
    <row r="208" spans="1:8" x14ac:dyDescent="0.2">
      <c r="A208" s="4">
        <f>ROW(Tabla1345678[[#This Row],[N°]])-2</f>
        <v>206</v>
      </c>
      <c r="B208" s="92" t="s">
        <v>479</v>
      </c>
      <c r="C208" s="93" t="s">
        <v>336</v>
      </c>
      <c r="D208" s="3">
        <v>61808000</v>
      </c>
      <c r="E208" s="3">
        <v>5</v>
      </c>
      <c r="F208" s="95">
        <v>17565</v>
      </c>
      <c r="G208" s="1" t="s">
        <v>323</v>
      </c>
      <c r="H208" s="94">
        <v>44589.59002314815</v>
      </c>
    </row>
    <row r="209" spans="1:8" x14ac:dyDescent="0.2">
      <c r="A209" s="4">
        <f>ROW(Tabla1345678[[#This Row],[N°]])-2</f>
        <v>207</v>
      </c>
      <c r="B209" s="92" t="s">
        <v>479</v>
      </c>
      <c r="C209" s="93" t="s">
        <v>336</v>
      </c>
      <c r="D209" s="3">
        <v>61808000</v>
      </c>
      <c r="E209" s="3">
        <v>5</v>
      </c>
      <c r="F209" s="95">
        <v>16554</v>
      </c>
      <c r="G209" s="1" t="s">
        <v>323</v>
      </c>
      <c r="H209" s="94">
        <v>44589.590046296296</v>
      </c>
    </row>
    <row r="210" spans="1:8" x14ac:dyDescent="0.2">
      <c r="A210" s="4">
        <f>ROW(Tabla1345678[[#This Row],[N°]])-2</f>
        <v>208</v>
      </c>
      <c r="B210" s="92" t="s">
        <v>479</v>
      </c>
      <c r="C210" s="93" t="s">
        <v>336</v>
      </c>
      <c r="D210" s="3">
        <v>61808000</v>
      </c>
      <c r="E210" s="3">
        <v>5</v>
      </c>
      <c r="F210" s="95">
        <v>14285</v>
      </c>
      <c r="G210" s="1" t="s">
        <v>323</v>
      </c>
      <c r="H210" s="94">
        <v>44589.590381944443</v>
      </c>
    </row>
    <row r="211" spans="1:8" x14ac:dyDescent="0.2">
      <c r="A211" s="4">
        <f>ROW(Tabla1345678[[#This Row],[N°]])-2</f>
        <v>209</v>
      </c>
      <c r="B211" s="92" t="s">
        <v>479</v>
      </c>
      <c r="C211" s="93" t="s">
        <v>336</v>
      </c>
      <c r="D211" s="3">
        <v>61808000</v>
      </c>
      <c r="E211" s="3">
        <v>5</v>
      </c>
      <c r="F211" s="95">
        <v>14285</v>
      </c>
      <c r="G211" s="1" t="s">
        <v>323</v>
      </c>
      <c r="H211" s="94">
        <v>44589.590162037035</v>
      </c>
    </row>
    <row r="212" spans="1:8" x14ac:dyDescent="0.2">
      <c r="A212" s="4">
        <f>ROW(Tabla1345678[[#This Row],[N°]])-2</f>
        <v>210</v>
      </c>
      <c r="B212" s="92" t="s">
        <v>479</v>
      </c>
      <c r="C212" s="93" t="s">
        <v>336</v>
      </c>
      <c r="D212" s="3">
        <v>61808000</v>
      </c>
      <c r="E212" s="3">
        <v>5</v>
      </c>
      <c r="F212" s="95">
        <v>13155</v>
      </c>
      <c r="G212" s="1" t="s">
        <v>323</v>
      </c>
      <c r="H212" s="94">
        <v>44589.590208333335</v>
      </c>
    </row>
    <row r="213" spans="1:8" x14ac:dyDescent="0.2">
      <c r="A213" s="4">
        <f>ROW(Tabla1345678[[#This Row],[N°]])-2</f>
        <v>211</v>
      </c>
      <c r="B213" s="92" t="s">
        <v>479</v>
      </c>
      <c r="C213" s="93" t="s">
        <v>336</v>
      </c>
      <c r="D213" s="3">
        <v>61808000</v>
      </c>
      <c r="E213" s="3">
        <v>5</v>
      </c>
      <c r="F213" s="95">
        <v>13155</v>
      </c>
      <c r="G213" s="1" t="s">
        <v>323</v>
      </c>
      <c r="H213" s="94">
        <v>44589.59003472222</v>
      </c>
    </row>
    <row r="214" spans="1:8" x14ac:dyDescent="0.2">
      <c r="A214" s="4">
        <f>ROW(Tabla1345678[[#This Row],[N°]])-2</f>
        <v>212</v>
      </c>
      <c r="B214" s="92" t="s">
        <v>479</v>
      </c>
      <c r="C214" s="93" t="s">
        <v>336</v>
      </c>
      <c r="D214" s="3">
        <v>61808000</v>
      </c>
      <c r="E214" s="3">
        <v>5</v>
      </c>
      <c r="F214" s="95">
        <v>13155</v>
      </c>
      <c r="G214" s="1" t="s">
        <v>323</v>
      </c>
      <c r="H214" s="94">
        <v>44589.59034722222</v>
      </c>
    </row>
    <row r="215" spans="1:8" x14ac:dyDescent="0.2">
      <c r="A215" s="4">
        <f>ROW(Tabla1345678[[#This Row],[N°]])-2</f>
        <v>213</v>
      </c>
      <c r="B215" s="92" t="s">
        <v>479</v>
      </c>
      <c r="C215" s="93" t="s">
        <v>336</v>
      </c>
      <c r="D215" s="3">
        <v>61808000</v>
      </c>
      <c r="E215" s="3">
        <v>5</v>
      </c>
      <c r="F215" s="95">
        <v>13155</v>
      </c>
      <c r="G215" s="1" t="s">
        <v>323</v>
      </c>
      <c r="H215" s="94">
        <v>44589.590173611112</v>
      </c>
    </row>
    <row r="216" spans="1:8" x14ac:dyDescent="0.2">
      <c r="A216" s="4">
        <f>ROW(Tabla1345678[[#This Row],[N°]])-2</f>
        <v>214</v>
      </c>
      <c r="B216" s="92" t="s">
        <v>479</v>
      </c>
      <c r="C216" s="93" t="s">
        <v>336</v>
      </c>
      <c r="D216" s="3">
        <v>61808000</v>
      </c>
      <c r="E216" s="3">
        <v>5</v>
      </c>
      <c r="F216" s="95">
        <v>12025</v>
      </c>
      <c r="G216" s="1" t="s">
        <v>323</v>
      </c>
      <c r="H216" s="94">
        <v>44589.590532407405</v>
      </c>
    </row>
    <row r="217" spans="1:8" x14ac:dyDescent="0.2">
      <c r="A217" s="4">
        <f>ROW(Tabla1345678[[#This Row],[N°]])-2</f>
        <v>215</v>
      </c>
      <c r="B217" s="92" t="s">
        <v>479</v>
      </c>
      <c r="C217" s="93" t="s">
        <v>336</v>
      </c>
      <c r="D217" s="3">
        <v>61808000</v>
      </c>
      <c r="E217" s="3">
        <v>5</v>
      </c>
      <c r="F217" s="95">
        <v>10894</v>
      </c>
      <c r="G217" s="1" t="s">
        <v>323</v>
      </c>
      <c r="H217" s="94">
        <v>44589.590300925927</v>
      </c>
    </row>
    <row r="218" spans="1:8" x14ac:dyDescent="0.2">
      <c r="A218" s="4">
        <f>ROW(Tabla1345678[[#This Row],[N°]])-2</f>
        <v>216</v>
      </c>
      <c r="B218" s="92" t="s">
        <v>479</v>
      </c>
      <c r="C218" s="93" t="s">
        <v>336</v>
      </c>
      <c r="D218" s="3">
        <v>61808000</v>
      </c>
      <c r="E218" s="3">
        <v>5</v>
      </c>
      <c r="F218" s="95">
        <v>10894</v>
      </c>
      <c r="G218" s="1" t="s">
        <v>323</v>
      </c>
      <c r="H218" s="94">
        <v>44589.590520833335</v>
      </c>
    </row>
    <row r="219" spans="1:8" x14ac:dyDescent="0.2">
      <c r="A219" s="4">
        <f>ROW(Tabla1345678[[#This Row],[N°]])-2</f>
        <v>217</v>
      </c>
      <c r="B219" s="92" t="s">
        <v>479</v>
      </c>
      <c r="C219" s="93" t="s">
        <v>336</v>
      </c>
      <c r="D219" s="3">
        <v>61808000</v>
      </c>
      <c r="E219" s="3">
        <v>5</v>
      </c>
      <c r="F219" s="95">
        <v>7496</v>
      </c>
      <c r="G219" s="1" t="s">
        <v>323</v>
      </c>
      <c r="H219" s="94">
        <v>44589.590358796297</v>
      </c>
    </row>
    <row r="220" spans="1:8" x14ac:dyDescent="0.2">
      <c r="A220" s="4">
        <f>ROW(Tabla1345678[[#This Row],[N°]])-2</f>
        <v>218</v>
      </c>
      <c r="B220" s="92" t="s">
        <v>479</v>
      </c>
      <c r="C220" s="93" t="s">
        <v>336</v>
      </c>
      <c r="D220" s="3">
        <v>61808000</v>
      </c>
      <c r="E220" s="3">
        <v>5</v>
      </c>
      <c r="F220" s="95">
        <v>7496</v>
      </c>
      <c r="G220" s="1" t="s">
        <v>323</v>
      </c>
      <c r="H220" s="94">
        <v>44589.590717592589</v>
      </c>
    </row>
    <row r="221" spans="1:8" x14ac:dyDescent="0.2">
      <c r="A221" s="4">
        <f>ROW(Tabla1345678[[#This Row],[N°]])-2</f>
        <v>219</v>
      </c>
      <c r="B221" s="92" t="s">
        <v>479</v>
      </c>
      <c r="C221" s="93" t="s">
        <v>336</v>
      </c>
      <c r="D221" s="3">
        <v>61808000</v>
      </c>
      <c r="E221" s="3">
        <v>5</v>
      </c>
      <c r="F221" s="95">
        <v>15415</v>
      </c>
      <c r="G221" s="1" t="s">
        <v>323</v>
      </c>
      <c r="H221" s="94">
        <v>44592</v>
      </c>
    </row>
    <row r="222" spans="1:8" x14ac:dyDescent="0.2">
      <c r="A222" s="4">
        <f>ROW(Tabla1345678[[#This Row],[N°]])-2</f>
        <v>220</v>
      </c>
      <c r="B222" s="92" t="s">
        <v>479</v>
      </c>
      <c r="C222" s="93" t="s">
        <v>336</v>
      </c>
      <c r="D222" s="3">
        <v>61808000</v>
      </c>
      <c r="E222" s="3">
        <v>5</v>
      </c>
      <c r="F222" s="95">
        <v>18814</v>
      </c>
      <c r="G222" s="1" t="s">
        <v>323</v>
      </c>
      <c r="H222" s="94">
        <v>44592</v>
      </c>
    </row>
    <row r="223" spans="1:8" x14ac:dyDescent="0.2">
      <c r="A223" s="4">
        <f>ROW(Tabla1345678[[#This Row],[N°]])-2</f>
        <v>221</v>
      </c>
      <c r="B223" s="92" t="s">
        <v>479</v>
      </c>
      <c r="C223" s="93" t="s">
        <v>336</v>
      </c>
      <c r="D223" s="3">
        <v>61808000</v>
      </c>
      <c r="E223" s="3">
        <v>5</v>
      </c>
      <c r="F223" s="95">
        <v>6366</v>
      </c>
      <c r="G223" s="1" t="s">
        <v>323</v>
      </c>
      <c r="H223" s="94">
        <v>44592</v>
      </c>
    </row>
    <row r="224" spans="1:8" x14ac:dyDescent="0.2">
      <c r="A224" s="4">
        <f>ROW(Tabla1345678[[#This Row],[N°]])-2</f>
        <v>222</v>
      </c>
      <c r="B224" s="92" t="s">
        <v>479</v>
      </c>
      <c r="C224" s="93" t="s">
        <v>352</v>
      </c>
      <c r="D224" s="3">
        <v>69070100</v>
      </c>
      <c r="E224" s="3">
        <v>6</v>
      </c>
      <c r="F224" s="95">
        <v>142910</v>
      </c>
      <c r="G224" s="1" t="s">
        <v>323</v>
      </c>
      <c r="H224" s="94">
        <v>44589.435960648145</v>
      </c>
    </row>
    <row r="225" spans="1:8" x14ac:dyDescent="0.2">
      <c r="A225" s="4">
        <f>ROW(Tabla1345678[[#This Row],[N°]])-2</f>
        <v>223</v>
      </c>
      <c r="B225" s="92" t="s">
        <v>479</v>
      </c>
      <c r="C225" s="93" t="s">
        <v>353</v>
      </c>
      <c r="D225" s="3">
        <v>69070300</v>
      </c>
      <c r="E225" s="3">
        <v>9</v>
      </c>
      <c r="F225" s="95">
        <v>71929</v>
      </c>
      <c r="G225" s="1" t="s">
        <v>323</v>
      </c>
      <c r="H225" s="94">
        <v>44588.779965277776</v>
      </c>
    </row>
    <row r="226" spans="1:8" x14ac:dyDescent="0.2">
      <c r="A226" s="4">
        <f>ROW(Tabla1345678[[#This Row],[N°]])-2</f>
        <v>224</v>
      </c>
      <c r="B226" s="92" t="s">
        <v>479</v>
      </c>
      <c r="C226" s="93" t="s">
        <v>354</v>
      </c>
      <c r="D226" s="3">
        <v>76052927</v>
      </c>
      <c r="E226" s="3">
        <v>3</v>
      </c>
      <c r="F226" s="95">
        <v>30292</v>
      </c>
      <c r="G226" s="1" t="s">
        <v>323</v>
      </c>
      <c r="H226" s="94">
        <v>44589.595983796295</v>
      </c>
    </row>
    <row r="227" spans="1:8" x14ac:dyDescent="0.2">
      <c r="A227" s="4">
        <f>ROW(Tabla1345678[[#This Row],[N°]])-2</f>
        <v>225</v>
      </c>
      <c r="B227" s="92" t="s">
        <v>479</v>
      </c>
      <c r="C227" s="93" t="s">
        <v>354</v>
      </c>
      <c r="D227" s="3">
        <v>76052927</v>
      </c>
      <c r="E227" s="3">
        <v>3</v>
      </c>
      <c r="F227" s="95">
        <v>22619</v>
      </c>
      <c r="G227" s="1" t="s">
        <v>323</v>
      </c>
      <c r="H227" s="94">
        <v>44589.596041666664</v>
      </c>
    </row>
    <row r="228" spans="1:8" x14ac:dyDescent="0.2">
      <c r="A228" s="4">
        <f>ROW(Tabla1345678[[#This Row],[N°]])-2</f>
        <v>226</v>
      </c>
      <c r="B228" s="92" t="s">
        <v>479</v>
      </c>
      <c r="C228" s="93" t="s">
        <v>338</v>
      </c>
      <c r="D228" s="3">
        <v>76496130</v>
      </c>
      <c r="E228" s="3">
        <v>7</v>
      </c>
      <c r="F228" s="95">
        <v>125973</v>
      </c>
      <c r="G228" s="1" t="s">
        <v>323</v>
      </c>
      <c r="H228" s="94">
        <v>44589.596064814818</v>
      </c>
    </row>
    <row r="229" spans="1:8" x14ac:dyDescent="0.2">
      <c r="A229" s="4">
        <f>ROW(Tabla1345678[[#This Row],[N°]])-2</f>
        <v>227</v>
      </c>
      <c r="B229" s="92" t="s">
        <v>479</v>
      </c>
      <c r="C229" s="93" t="s">
        <v>338</v>
      </c>
      <c r="D229" s="3">
        <v>76496130</v>
      </c>
      <c r="E229" s="3">
        <v>7</v>
      </c>
      <c r="F229" s="95">
        <v>553479</v>
      </c>
      <c r="G229" s="1" t="s">
        <v>323</v>
      </c>
      <c r="H229" s="94">
        <v>44589.596053240741</v>
      </c>
    </row>
    <row r="230" spans="1:8" x14ac:dyDescent="0.2">
      <c r="A230" s="4">
        <f>ROW(Tabla1345678[[#This Row],[N°]])-2</f>
        <v>228</v>
      </c>
      <c r="B230" s="92" t="s">
        <v>479</v>
      </c>
      <c r="C230" s="93" t="s">
        <v>338</v>
      </c>
      <c r="D230" s="3">
        <v>76496130</v>
      </c>
      <c r="E230" s="3">
        <v>7</v>
      </c>
      <c r="F230" s="95">
        <v>52932</v>
      </c>
      <c r="G230" s="1" t="s">
        <v>323</v>
      </c>
      <c r="H230" s="94">
        <v>44589.596064814818</v>
      </c>
    </row>
    <row r="231" spans="1:8" x14ac:dyDescent="0.2">
      <c r="A231" s="4">
        <f>ROW(Tabla1345678[[#This Row],[N°]])-2</f>
        <v>229</v>
      </c>
      <c r="B231" s="92" t="s">
        <v>479</v>
      </c>
      <c r="C231" s="93" t="s">
        <v>338</v>
      </c>
      <c r="D231" s="3">
        <v>76496130</v>
      </c>
      <c r="E231" s="3">
        <v>7</v>
      </c>
      <c r="F231" s="95">
        <v>83290</v>
      </c>
      <c r="G231" s="1" t="s">
        <v>323</v>
      </c>
      <c r="H231" s="94">
        <v>44589.596412037034</v>
      </c>
    </row>
    <row r="232" spans="1:8" x14ac:dyDescent="0.2">
      <c r="A232" s="4">
        <f>ROW(Tabla1345678[[#This Row],[N°]])-2</f>
        <v>230</v>
      </c>
      <c r="B232" s="92" t="s">
        <v>479</v>
      </c>
      <c r="C232" s="93" t="s">
        <v>355</v>
      </c>
      <c r="D232" s="3">
        <v>9526825</v>
      </c>
      <c r="E232" s="3">
        <v>0</v>
      </c>
      <c r="F232" s="95">
        <v>700000</v>
      </c>
      <c r="G232" s="1" t="s">
        <v>323</v>
      </c>
      <c r="H232" s="94">
        <v>44589.461180555554</v>
      </c>
    </row>
    <row r="233" spans="1:8" x14ac:dyDescent="0.2">
      <c r="A233" s="4">
        <f>ROW(Tabla1345678[[#This Row],[N°]])-2</f>
        <v>231</v>
      </c>
      <c r="B233" s="92" t="s">
        <v>479</v>
      </c>
      <c r="C233" s="93" t="s">
        <v>356</v>
      </c>
      <c r="D233" s="3">
        <v>96632300</v>
      </c>
      <c r="E233" s="3">
        <v>0</v>
      </c>
      <c r="F233" s="95">
        <v>0</v>
      </c>
      <c r="G233" s="1" t="s">
        <v>323</v>
      </c>
      <c r="H233" s="94">
        <v>44589.578877314816</v>
      </c>
    </row>
    <row r="234" spans="1:8" x14ac:dyDescent="0.2">
      <c r="A234" s="4">
        <f>ROW(Tabla1345678[[#This Row],[N°]])-2</f>
        <v>232</v>
      </c>
      <c r="B234" s="92" t="s">
        <v>479</v>
      </c>
      <c r="C234" s="93" t="s">
        <v>356</v>
      </c>
      <c r="D234" s="3">
        <v>96632300</v>
      </c>
      <c r="E234" s="3">
        <v>0</v>
      </c>
      <c r="F234" s="95">
        <v>0</v>
      </c>
      <c r="G234" s="1" t="s">
        <v>323</v>
      </c>
      <c r="H234" s="94">
        <v>44589.578877314816</v>
      </c>
    </row>
    <row r="235" spans="1:8" x14ac:dyDescent="0.2">
      <c r="A235" s="4">
        <f>ROW(Tabla1345678[[#This Row],[N°]])-2</f>
        <v>233</v>
      </c>
      <c r="B235" s="92" t="s">
        <v>479</v>
      </c>
      <c r="C235" s="93" t="s">
        <v>331</v>
      </c>
      <c r="D235" s="3">
        <v>96722460</v>
      </c>
      <c r="E235" s="3" t="s">
        <v>322</v>
      </c>
      <c r="F235" s="95">
        <v>46686</v>
      </c>
      <c r="G235" s="1" t="s">
        <v>323</v>
      </c>
      <c r="H235" s="94">
        <v>44589.612303240741</v>
      </c>
    </row>
    <row r="236" spans="1:8" x14ac:dyDescent="0.2">
      <c r="A236" s="4">
        <f>ROW(Tabla1345678[[#This Row],[N°]])-2</f>
        <v>234</v>
      </c>
      <c r="B236" s="92" t="s">
        <v>479</v>
      </c>
      <c r="C236" s="93" t="s">
        <v>331</v>
      </c>
      <c r="D236" s="3">
        <v>96722460</v>
      </c>
      <c r="E236" s="3" t="s">
        <v>322</v>
      </c>
      <c r="F236" s="95">
        <v>213532</v>
      </c>
      <c r="G236" s="1" t="s">
        <v>323</v>
      </c>
      <c r="H236" s="94">
        <v>44589.612071759257</v>
      </c>
    </row>
    <row r="237" spans="1:8" x14ac:dyDescent="0.2">
      <c r="A237" s="4">
        <f>ROW(Tabla1345678[[#This Row],[N°]])-2</f>
        <v>235</v>
      </c>
      <c r="B237" s="92" t="s">
        <v>479</v>
      </c>
      <c r="C237" s="93" t="s">
        <v>329</v>
      </c>
      <c r="D237" s="3">
        <v>96800570</v>
      </c>
      <c r="E237" s="3">
        <v>7</v>
      </c>
      <c r="F237" s="95">
        <v>483247</v>
      </c>
      <c r="G237" s="1" t="s">
        <v>323</v>
      </c>
      <c r="H237" s="94">
        <v>44589.647060185183</v>
      </c>
    </row>
    <row r="238" spans="1:8" x14ac:dyDescent="0.2">
      <c r="A238" s="4">
        <f>ROW(Tabla1345678[[#This Row],[N°]])-2</f>
        <v>236</v>
      </c>
      <c r="B238" s="92" t="s">
        <v>479</v>
      </c>
      <c r="C238" s="93" t="s">
        <v>329</v>
      </c>
      <c r="D238" s="3">
        <v>96800570</v>
      </c>
      <c r="E238" s="3">
        <v>7</v>
      </c>
      <c r="F238" s="95">
        <v>346584</v>
      </c>
      <c r="G238" s="1" t="s">
        <v>323</v>
      </c>
      <c r="H238" s="94">
        <v>44589.646898148145</v>
      </c>
    </row>
    <row r="239" spans="1:8" x14ac:dyDescent="0.2">
      <c r="A239" s="4">
        <f>ROW(Tabla1345678[[#This Row],[N°]])-2</f>
        <v>237</v>
      </c>
      <c r="B239" s="92" t="s">
        <v>479</v>
      </c>
      <c r="C239" s="93" t="s">
        <v>329</v>
      </c>
      <c r="D239" s="3">
        <v>96800570</v>
      </c>
      <c r="E239" s="3">
        <v>7</v>
      </c>
      <c r="F239" s="95">
        <v>313799</v>
      </c>
      <c r="G239" s="1" t="s">
        <v>323</v>
      </c>
      <c r="H239" s="94">
        <v>44589.647256944445</v>
      </c>
    </row>
    <row r="240" spans="1:8" x14ac:dyDescent="0.2">
      <c r="A240" s="4">
        <f>ROW(Tabla1345678[[#This Row],[N°]])-2</f>
        <v>238</v>
      </c>
      <c r="B240" s="92" t="s">
        <v>479</v>
      </c>
      <c r="C240" s="93" t="s">
        <v>329</v>
      </c>
      <c r="D240" s="3">
        <v>96800570</v>
      </c>
      <c r="E240" s="3">
        <v>7</v>
      </c>
      <c r="F240" s="95">
        <v>243527</v>
      </c>
      <c r="G240" s="1" t="s">
        <v>323</v>
      </c>
      <c r="H240" s="94">
        <v>44589.64702546296</v>
      </c>
    </row>
    <row r="241" spans="1:8" x14ac:dyDescent="0.2">
      <c r="A241" s="4">
        <f>ROW(Tabla1345678[[#This Row],[N°]])-2</f>
        <v>239</v>
      </c>
      <c r="B241" s="92" t="s">
        <v>479</v>
      </c>
      <c r="C241" s="93" t="s">
        <v>329</v>
      </c>
      <c r="D241" s="3">
        <v>96800570</v>
      </c>
      <c r="E241" s="3">
        <v>7</v>
      </c>
      <c r="F241" s="95">
        <v>238976</v>
      </c>
      <c r="G241" s="1" t="s">
        <v>323</v>
      </c>
      <c r="H241" s="94">
        <v>44589.647222222222</v>
      </c>
    </row>
    <row r="242" spans="1:8" x14ac:dyDescent="0.2">
      <c r="A242" s="4">
        <f>ROW(Tabla1345678[[#This Row],[N°]])-2</f>
        <v>240</v>
      </c>
      <c r="B242" s="92" t="s">
        <v>479</v>
      </c>
      <c r="C242" s="93" t="s">
        <v>329</v>
      </c>
      <c r="D242" s="3">
        <v>96800570</v>
      </c>
      <c r="E242" s="3">
        <v>7</v>
      </c>
      <c r="F242" s="95">
        <v>306452</v>
      </c>
      <c r="G242" s="1" t="s">
        <v>323</v>
      </c>
      <c r="H242" s="94">
        <v>44589.647233796299</v>
      </c>
    </row>
    <row r="243" spans="1:8" x14ac:dyDescent="0.2">
      <c r="A243" s="4">
        <f>ROW(Tabla1345678[[#This Row],[N°]])-2</f>
        <v>241</v>
      </c>
      <c r="B243" s="92" t="s">
        <v>479</v>
      </c>
      <c r="C243" s="93" t="s">
        <v>329</v>
      </c>
      <c r="D243" s="3">
        <v>96800570</v>
      </c>
      <c r="E243" s="3">
        <v>7</v>
      </c>
      <c r="F243" s="95">
        <v>296025</v>
      </c>
      <c r="G243" s="1" t="s">
        <v>323</v>
      </c>
      <c r="H243" s="94">
        <v>44589.647233796299</v>
      </c>
    </row>
    <row r="244" spans="1:8" x14ac:dyDescent="0.2">
      <c r="A244" s="4">
        <f>ROW(Tabla1345678[[#This Row],[N°]])-2</f>
        <v>242</v>
      </c>
      <c r="B244" s="92" t="s">
        <v>479</v>
      </c>
      <c r="C244" s="93" t="s">
        <v>329</v>
      </c>
      <c r="D244" s="3">
        <v>96800570</v>
      </c>
      <c r="E244" s="3">
        <v>7</v>
      </c>
      <c r="F244" s="95">
        <v>293557</v>
      </c>
      <c r="G244" s="1" t="s">
        <v>323</v>
      </c>
      <c r="H244" s="94">
        <v>44589.647175925929</v>
      </c>
    </row>
    <row r="245" spans="1:8" x14ac:dyDescent="0.2">
      <c r="A245" s="4">
        <f>ROW(Tabla1345678[[#This Row],[N°]])-2</f>
        <v>243</v>
      </c>
      <c r="B245" s="92" t="s">
        <v>479</v>
      </c>
      <c r="C245" s="93" t="s">
        <v>329</v>
      </c>
      <c r="D245" s="3">
        <v>96800570</v>
      </c>
      <c r="E245" s="3">
        <v>7</v>
      </c>
      <c r="F245" s="95">
        <v>228852</v>
      </c>
      <c r="G245" s="1" t="s">
        <v>323</v>
      </c>
      <c r="H245" s="94">
        <v>44589.647199074076</v>
      </c>
    </row>
    <row r="246" spans="1:8" x14ac:dyDescent="0.2">
      <c r="A246" s="4">
        <f>ROW(Tabla1345678[[#This Row],[N°]])-2</f>
        <v>244</v>
      </c>
      <c r="B246" s="92" t="s">
        <v>479</v>
      </c>
      <c r="C246" s="93" t="s">
        <v>329</v>
      </c>
      <c r="D246" s="3">
        <v>96800570</v>
      </c>
      <c r="E246" s="3">
        <v>7</v>
      </c>
      <c r="F246" s="95">
        <v>208195</v>
      </c>
      <c r="G246" s="1" t="s">
        <v>323</v>
      </c>
      <c r="H246" s="94">
        <v>44589.647557870368</v>
      </c>
    </row>
    <row r="247" spans="1:8" x14ac:dyDescent="0.2">
      <c r="A247" s="4">
        <f>ROW(Tabla1345678[[#This Row],[N°]])-2</f>
        <v>245</v>
      </c>
      <c r="B247" s="92" t="s">
        <v>479</v>
      </c>
      <c r="C247" s="93" t="s">
        <v>329</v>
      </c>
      <c r="D247" s="3">
        <v>96800570</v>
      </c>
      <c r="E247" s="3">
        <v>7</v>
      </c>
      <c r="F247" s="95">
        <v>277443</v>
      </c>
      <c r="G247" s="1" t="s">
        <v>323</v>
      </c>
      <c r="H247" s="94">
        <v>44589.647361111114</v>
      </c>
    </row>
    <row r="248" spans="1:8" x14ac:dyDescent="0.2">
      <c r="A248" s="4">
        <f>ROW(Tabla1345678[[#This Row],[N°]])-2</f>
        <v>246</v>
      </c>
      <c r="B248" s="92" t="s">
        <v>479</v>
      </c>
      <c r="C248" s="93" t="s">
        <v>329</v>
      </c>
      <c r="D248" s="3">
        <v>96800570</v>
      </c>
      <c r="E248" s="3">
        <v>7</v>
      </c>
      <c r="F248" s="95">
        <v>251185</v>
      </c>
      <c r="G248" s="1" t="s">
        <v>323</v>
      </c>
      <c r="H248" s="94">
        <v>44589.64738425926</v>
      </c>
    </row>
    <row r="249" spans="1:8" x14ac:dyDescent="0.2">
      <c r="A249" s="4">
        <f>ROW(Tabla1345678[[#This Row],[N°]])-2</f>
        <v>247</v>
      </c>
      <c r="B249" s="92" t="s">
        <v>479</v>
      </c>
      <c r="C249" s="93" t="s">
        <v>329</v>
      </c>
      <c r="D249" s="3">
        <v>96800570</v>
      </c>
      <c r="E249" s="3">
        <v>7</v>
      </c>
      <c r="F249" s="95">
        <v>195681</v>
      </c>
      <c r="G249" s="1" t="s">
        <v>323</v>
      </c>
      <c r="H249" s="94">
        <v>44589.647523148145</v>
      </c>
    </row>
    <row r="250" spans="1:8" x14ac:dyDescent="0.2">
      <c r="A250" s="4">
        <f>ROW(Tabla1345678[[#This Row],[N°]])-2</f>
        <v>248</v>
      </c>
      <c r="B250" s="92" t="s">
        <v>479</v>
      </c>
      <c r="C250" s="93" t="s">
        <v>329</v>
      </c>
      <c r="D250" s="3">
        <v>96800570</v>
      </c>
      <c r="E250" s="3">
        <v>7</v>
      </c>
      <c r="F250" s="95">
        <v>185469</v>
      </c>
      <c r="G250" s="1" t="s">
        <v>323</v>
      </c>
      <c r="H250" s="94">
        <v>44589.647546296299</v>
      </c>
    </row>
    <row r="251" spans="1:8" x14ac:dyDescent="0.2">
      <c r="A251" s="4">
        <f>ROW(Tabla1345678[[#This Row],[N°]])-2</f>
        <v>249</v>
      </c>
      <c r="B251" s="92" t="s">
        <v>479</v>
      </c>
      <c r="C251" s="93" t="s">
        <v>329</v>
      </c>
      <c r="D251" s="3">
        <v>96800570</v>
      </c>
      <c r="E251" s="3">
        <v>7</v>
      </c>
      <c r="F251" s="95">
        <v>184995</v>
      </c>
      <c r="G251" s="1" t="s">
        <v>323</v>
      </c>
      <c r="H251" s="94">
        <v>44589.647534722222</v>
      </c>
    </row>
    <row r="252" spans="1:8" x14ac:dyDescent="0.2">
      <c r="A252" s="4">
        <f>ROW(Tabla1345678[[#This Row],[N°]])-2</f>
        <v>250</v>
      </c>
      <c r="B252" s="92" t="s">
        <v>479</v>
      </c>
      <c r="C252" s="93" t="s">
        <v>329</v>
      </c>
      <c r="D252" s="3">
        <v>96800570</v>
      </c>
      <c r="E252" s="3">
        <v>7</v>
      </c>
      <c r="F252" s="95">
        <v>182642</v>
      </c>
      <c r="G252" s="1" t="s">
        <v>323</v>
      </c>
      <c r="H252" s="94">
        <v>44589.647476851853</v>
      </c>
    </row>
    <row r="253" spans="1:8" x14ac:dyDescent="0.2">
      <c r="A253" s="4">
        <f>ROW(Tabla1345678[[#This Row],[N°]])-2</f>
        <v>251</v>
      </c>
      <c r="B253" s="92" t="s">
        <v>479</v>
      </c>
      <c r="C253" s="93" t="s">
        <v>329</v>
      </c>
      <c r="D253" s="3">
        <v>96800570</v>
      </c>
      <c r="E253" s="3">
        <v>7</v>
      </c>
      <c r="F253" s="95">
        <v>137642</v>
      </c>
      <c r="G253" s="1" t="s">
        <v>323</v>
      </c>
      <c r="H253" s="94">
        <v>44589.647847222222</v>
      </c>
    </row>
    <row r="254" spans="1:8" x14ac:dyDescent="0.2">
      <c r="A254" s="4">
        <f>ROW(Tabla1345678[[#This Row],[N°]])-2</f>
        <v>252</v>
      </c>
      <c r="B254" s="92" t="s">
        <v>479</v>
      </c>
      <c r="C254" s="93" t="s">
        <v>329</v>
      </c>
      <c r="D254" s="3">
        <v>96800570</v>
      </c>
      <c r="E254" s="3">
        <v>7</v>
      </c>
      <c r="F254" s="95">
        <v>91055</v>
      </c>
      <c r="G254" s="1" t="s">
        <v>323</v>
      </c>
      <c r="H254" s="94">
        <v>44589.647615740738</v>
      </c>
    </row>
    <row r="255" spans="1:8" x14ac:dyDescent="0.2">
      <c r="A255" s="4">
        <f>ROW(Tabla1345678[[#This Row],[N°]])-2</f>
        <v>253</v>
      </c>
      <c r="B255" s="92" t="s">
        <v>479</v>
      </c>
      <c r="C255" s="93" t="s">
        <v>329</v>
      </c>
      <c r="D255" s="3">
        <v>96800570</v>
      </c>
      <c r="E255" s="3">
        <v>7</v>
      </c>
      <c r="F255" s="95">
        <v>88968</v>
      </c>
      <c r="G255" s="1" t="s">
        <v>323</v>
      </c>
      <c r="H255" s="94">
        <v>44589.647673611114</v>
      </c>
    </row>
    <row r="256" spans="1:8" x14ac:dyDescent="0.2">
      <c r="A256" s="4">
        <f>ROW(Tabla1345678[[#This Row],[N°]])-2</f>
        <v>254</v>
      </c>
      <c r="B256" s="92" t="s">
        <v>479</v>
      </c>
      <c r="C256" s="93" t="s">
        <v>329</v>
      </c>
      <c r="D256" s="3">
        <v>96800570</v>
      </c>
      <c r="E256" s="3">
        <v>7</v>
      </c>
      <c r="F256" s="95">
        <v>84154</v>
      </c>
      <c r="G256" s="1" t="s">
        <v>323</v>
      </c>
      <c r="H256" s="94">
        <v>44589.647499999999</v>
      </c>
    </row>
    <row r="257" spans="1:8" x14ac:dyDescent="0.2">
      <c r="A257" s="4">
        <f>ROW(Tabla1345678[[#This Row],[N°]])-2</f>
        <v>255</v>
      </c>
      <c r="B257" s="92" t="s">
        <v>479</v>
      </c>
      <c r="C257" s="93" t="s">
        <v>329</v>
      </c>
      <c r="D257" s="3">
        <v>96800570</v>
      </c>
      <c r="E257" s="3">
        <v>7</v>
      </c>
      <c r="F257" s="95">
        <v>195573</v>
      </c>
      <c r="G257" s="1" t="s">
        <v>323</v>
      </c>
      <c r="H257" s="94">
        <v>44589.647812499999</v>
      </c>
    </row>
    <row r="258" spans="1:8" x14ac:dyDescent="0.2">
      <c r="A258" s="4">
        <f>ROW(Tabla1345678[[#This Row],[N°]])-2</f>
        <v>256</v>
      </c>
      <c r="B258" s="92" t="s">
        <v>479</v>
      </c>
      <c r="C258" s="93" t="s">
        <v>329</v>
      </c>
      <c r="D258" s="3">
        <v>96800570</v>
      </c>
      <c r="E258" s="3">
        <v>7</v>
      </c>
      <c r="F258" s="95">
        <v>4554223</v>
      </c>
      <c r="G258" s="1" t="s">
        <v>323</v>
      </c>
      <c r="H258" s="94">
        <v>44589.647812499999</v>
      </c>
    </row>
    <row r="259" spans="1:8" x14ac:dyDescent="0.2">
      <c r="A259" s="4">
        <f>ROW(Tabla1345678[[#This Row],[N°]])-2</f>
        <v>257</v>
      </c>
      <c r="B259" s="92" t="s">
        <v>479</v>
      </c>
      <c r="C259" s="93" t="s">
        <v>329</v>
      </c>
      <c r="D259" s="3">
        <v>96800570</v>
      </c>
      <c r="E259" s="3">
        <v>7</v>
      </c>
      <c r="F259" s="95">
        <v>106735</v>
      </c>
      <c r="G259" s="1" t="s">
        <v>323</v>
      </c>
      <c r="H259" s="94">
        <v>44589.64775462963</v>
      </c>
    </row>
    <row r="260" spans="1:8" x14ac:dyDescent="0.2">
      <c r="A260" s="4">
        <f>ROW(Tabla1345678[[#This Row],[N°]])-2</f>
        <v>258</v>
      </c>
      <c r="B260" s="92" t="s">
        <v>479</v>
      </c>
      <c r="C260" s="93" t="s">
        <v>329</v>
      </c>
      <c r="D260" s="3">
        <v>96800570</v>
      </c>
      <c r="E260" s="3">
        <v>7</v>
      </c>
      <c r="F260" s="95">
        <v>51655</v>
      </c>
      <c r="G260" s="1" t="s">
        <v>323</v>
      </c>
      <c r="H260" s="94">
        <v>44589.647812499999</v>
      </c>
    </row>
    <row r="261" spans="1:8" x14ac:dyDescent="0.2">
      <c r="A261" s="4">
        <f>ROW(Tabla1345678[[#This Row],[N°]])-2</f>
        <v>259</v>
      </c>
      <c r="B261" s="92" t="s">
        <v>479</v>
      </c>
      <c r="C261" s="93" t="s">
        <v>329</v>
      </c>
      <c r="D261" s="3">
        <v>96800570</v>
      </c>
      <c r="E261" s="3">
        <v>7</v>
      </c>
      <c r="F261" s="95">
        <v>2711</v>
      </c>
      <c r="G261" s="1" t="s">
        <v>323</v>
      </c>
      <c r="H261" s="94">
        <v>44589.648148148146</v>
      </c>
    </row>
    <row r="262" spans="1:8" x14ac:dyDescent="0.2">
      <c r="A262" s="4">
        <f>ROW(Tabla1345678[[#This Row],[N°]])-2</f>
        <v>260</v>
      </c>
      <c r="B262" s="92" t="s">
        <v>479</v>
      </c>
      <c r="C262" s="93" t="s">
        <v>329</v>
      </c>
      <c r="D262" s="3">
        <v>96800570</v>
      </c>
      <c r="E262" s="3">
        <v>7</v>
      </c>
      <c r="F262" s="95">
        <v>1010</v>
      </c>
      <c r="G262" s="1" t="s">
        <v>323</v>
      </c>
      <c r="H262" s="94">
        <v>44589.647916666669</v>
      </c>
    </row>
    <row r="263" spans="1:8" x14ac:dyDescent="0.2">
      <c r="A263" s="4">
        <f>ROW(Tabla1345678[[#This Row],[N°]])-2</f>
        <v>261</v>
      </c>
      <c r="B263" s="92" t="s">
        <v>479</v>
      </c>
      <c r="C263" s="93" t="s">
        <v>329</v>
      </c>
      <c r="D263" s="3">
        <v>96800570</v>
      </c>
      <c r="E263" s="3">
        <v>7</v>
      </c>
      <c r="F263" s="95">
        <v>968</v>
      </c>
      <c r="G263" s="1" t="s">
        <v>323</v>
      </c>
      <c r="H263" s="94">
        <v>44589.647974537038</v>
      </c>
    </row>
    <row r="264" spans="1:8" x14ac:dyDescent="0.2">
      <c r="A264" s="4">
        <f>ROW(Tabla1345678[[#This Row],[N°]])-2</f>
        <v>262</v>
      </c>
      <c r="B264" s="92" t="s">
        <v>479</v>
      </c>
      <c r="C264" s="93" t="s">
        <v>329</v>
      </c>
      <c r="D264" s="3">
        <v>96800570</v>
      </c>
      <c r="E264" s="3">
        <v>7</v>
      </c>
      <c r="F264" s="95">
        <v>9608274</v>
      </c>
      <c r="G264" s="1" t="s">
        <v>323</v>
      </c>
      <c r="H264" s="94">
        <v>44589.647800925923</v>
      </c>
    </row>
    <row r="265" spans="1:8" x14ac:dyDescent="0.2">
      <c r="A265" s="4">
        <f>ROW(Tabla1345678[[#This Row],[N°]])-2</f>
        <v>263</v>
      </c>
      <c r="B265" s="92" t="s">
        <v>479</v>
      </c>
      <c r="C265" s="93" t="s">
        <v>329</v>
      </c>
      <c r="D265" s="3">
        <v>96800570</v>
      </c>
      <c r="E265" s="3">
        <v>7</v>
      </c>
      <c r="F265" s="95">
        <v>452621</v>
      </c>
      <c r="G265" s="1" t="s">
        <v>323</v>
      </c>
      <c r="H265" s="94">
        <v>44592</v>
      </c>
    </row>
    <row r="266" spans="1:8" x14ac:dyDescent="0.2">
      <c r="A266" s="4">
        <f>ROW(Tabla1345678[[#This Row],[N°]])-2</f>
        <v>264</v>
      </c>
      <c r="B266" s="92" t="s">
        <v>479</v>
      </c>
      <c r="C266" s="93" t="s">
        <v>329</v>
      </c>
      <c r="D266" s="3">
        <v>96800570</v>
      </c>
      <c r="E266" s="3">
        <v>7</v>
      </c>
      <c r="F266" s="95">
        <v>402543</v>
      </c>
      <c r="G266" s="1" t="s">
        <v>323</v>
      </c>
      <c r="H266" s="94">
        <v>44592</v>
      </c>
    </row>
    <row r="267" spans="1:8" x14ac:dyDescent="0.2">
      <c r="A267" s="4">
        <f>ROW(Tabla1345678[[#This Row],[N°]])-2</f>
        <v>265</v>
      </c>
      <c r="B267" s="92" t="s">
        <v>479</v>
      </c>
      <c r="C267" s="93" t="s">
        <v>329</v>
      </c>
      <c r="D267" s="3">
        <v>96800570</v>
      </c>
      <c r="E267" s="3">
        <v>7</v>
      </c>
      <c r="F267" s="95">
        <v>349858</v>
      </c>
      <c r="G267" s="1" t="s">
        <v>323</v>
      </c>
      <c r="H267" s="94">
        <v>44592</v>
      </c>
    </row>
    <row r="268" spans="1:8" x14ac:dyDescent="0.2">
      <c r="A268" s="4">
        <f>ROW(Tabla1345678[[#This Row],[N°]])-2</f>
        <v>266</v>
      </c>
      <c r="B268" s="92" t="s">
        <v>479</v>
      </c>
      <c r="C268" s="93" t="s">
        <v>329</v>
      </c>
      <c r="D268" s="3">
        <v>96800570</v>
      </c>
      <c r="E268" s="3">
        <v>7</v>
      </c>
      <c r="F268" s="95">
        <v>338174</v>
      </c>
      <c r="G268" s="1" t="s">
        <v>323</v>
      </c>
      <c r="H268" s="94">
        <v>44592</v>
      </c>
    </row>
    <row r="269" spans="1:8" x14ac:dyDescent="0.2">
      <c r="A269" s="4">
        <f>ROW(Tabla1345678[[#This Row],[N°]])-2</f>
        <v>267</v>
      </c>
      <c r="B269" s="92" t="s">
        <v>479</v>
      </c>
      <c r="C269" s="93" t="s">
        <v>329</v>
      </c>
      <c r="D269" s="3">
        <v>96800570</v>
      </c>
      <c r="E269" s="3">
        <v>7</v>
      </c>
      <c r="F269" s="95">
        <v>319249</v>
      </c>
      <c r="G269" s="1" t="s">
        <v>323</v>
      </c>
      <c r="H269" s="94">
        <v>44592</v>
      </c>
    </row>
    <row r="270" spans="1:8" x14ac:dyDescent="0.2">
      <c r="A270" s="4">
        <f>ROW(Tabla1345678[[#This Row],[N°]])-2</f>
        <v>268</v>
      </c>
      <c r="B270" s="92" t="s">
        <v>479</v>
      </c>
      <c r="C270" s="93" t="s">
        <v>329</v>
      </c>
      <c r="D270" s="3">
        <v>96800570</v>
      </c>
      <c r="E270" s="3">
        <v>7</v>
      </c>
      <c r="F270" s="95">
        <v>298036</v>
      </c>
      <c r="G270" s="1" t="s">
        <v>323</v>
      </c>
      <c r="H270" s="94">
        <v>44592</v>
      </c>
    </row>
    <row r="271" spans="1:8" x14ac:dyDescent="0.2">
      <c r="A271" s="4">
        <f>ROW(Tabla1345678[[#This Row],[N°]])-2</f>
        <v>269</v>
      </c>
      <c r="B271" s="92" t="s">
        <v>479</v>
      </c>
      <c r="C271" s="93" t="s">
        <v>329</v>
      </c>
      <c r="D271" s="3">
        <v>96800570</v>
      </c>
      <c r="E271" s="3">
        <v>7</v>
      </c>
      <c r="F271" s="95">
        <v>292481</v>
      </c>
      <c r="G271" s="1" t="s">
        <v>323</v>
      </c>
      <c r="H271" s="94">
        <v>44592</v>
      </c>
    </row>
    <row r="272" spans="1:8" x14ac:dyDescent="0.2">
      <c r="A272" s="4">
        <f>ROW(Tabla1345678[[#This Row],[N°]])-2</f>
        <v>270</v>
      </c>
      <c r="B272" s="92" t="s">
        <v>479</v>
      </c>
      <c r="C272" s="93" t="s">
        <v>329</v>
      </c>
      <c r="D272" s="3">
        <v>96800570</v>
      </c>
      <c r="E272" s="3">
        <v>7</v>
      </c>
      <c r="F272" s="95">
        <v>290479</v>
      </c>
      <c r="G272" s="1" t="s">
        <v>323</v>
      </c>
      <c r="H272" s="94">
        <v>44592</v>
      </c>
    </row>
    <row r="273" spans="1:8" x14ac:dyDescent="0.2">
      <c r="A273" s="4">
        <f>ROW(Tabla1345678[[#This Row],[N°]])-2</f>
        <v>271</v>
      </c>
      <c r="B273" s="92" t="s">
        <v>479</v>
      </c>
      <c r="C273" s="93" t="s">
        <v>329</v>
      </c>
      <c r="D273" s="3">
        <v>96800570</v>
      </c>
      <c r="E273" s="3">
        <v>7</v>
      </c>
      <c r="F273" s="95">
        <v>257099</v>
      </c>
      <c r="G273" s="1" t="s">
        <v>323</v>
      </c>
      <c r="H273" s="94">
        <v>44592</v>
      </c>
    </row>
    <row r="274" spans="1:8" x14ac:dyDescent="0.2">
      <c r="A274" s="4">
        <f>ROW(Tabla1345678[[#This Row],[N°]])-2</f>
        <v>272</v>
      </c>
      <c r="B274" s="92" t="s">
        <v>479</v>
      </c>
      <c r="C274" s="93" t="s">
        <v>329</v>
      </c>
      <c r="D274" s="3">
        <v>96800570</v>
      </c>
      <c r="E274" s="3">
        <v>7</v>
      </c>
      <c r="F274" s="95">
        <v>256049</v>
      </c>
      <c r="G274" s="1" t="s">
        <v>323</v>
      </c>
      <c r="H274" s="94">
        <v>44592</v>
      </c>
    </row>
    <row r="275" spans="1:8" x14ac:dyDescent="0.2">
      <c r="A275" s="4">
        <f>ROW(Tabla1345678[[#This Row],[N°]])-2</f>
        <v>273</v>
      </c>
      <c r="B275" s="92" t="s">
        <v>479</v>
      </c>
      <c r="C275" s="93" t="s">
        <v>329</v>
      </c>
      <c r="D275" s="3">
        <v>96800570</v>
      </c>
      <c r="E275" s="3">
        <v>7</v>
      </c>
      <c r="F275" s="95">
        <v>252660</v>
      </c>
      <c r="G275" s="1" t="s">
        <v>323</v>
      </c>
      <c r="H275" s="94">
        <v>44592</v>
      </c>
    </row>
    <row r="276" spans="1:8" x14ac:dyDescent="0.2">
      <c r="A276" s="4">
        <f>ROW(Tabla1345678[[#This Row],[N°]])-2</f>
        <v>274</v>
      </c>
      <c r="B276" s="92" t="s">
        <v>479</v>
      </c>
      <c r="C276" s="93" t="s">
        <v>329</v>
      </c>
      <c r="D276" s="3">
        <v>96800570</v>
      </c>
      <c r="E276" s="3">
        <v>7</v>
      </c>
      <c r="F276" s="95">
        <v>242821</v>
      </c>
      <c r="G276" s="1" t="s">
        <v>323</v>
      </c>
      <c r="H276" s="94">
        <v>44592</v>
      </c>
    </row>
    <row r="277" spans="1:8" x14ac:dyDescent="0.2">
      <c r="A277" s="4">
        <f>ROW(Tabla1345678[[#This Row],[N°]])-2</f>
        <v>275</v>
      </c>
      <c r="B277" s="92" t="s">
        <v>479</v>
      </c>
      <c r="C277" s="93" t="s">
        <v>329</v>
      </c>
      <c r="D277" s="3">
        <v>96800570</v>
      </c>
      <c r="E277" s="3">
        <v>7</v>
      </c>
      <c r="F277" s="95">
        <v>226319</v>
      </c>
      <c r="G277" s="1" t="s">
        <v>323</v>
      </c>
      <c r="H277" s="94">
        <v>44592</v>
      </c>
    </row>
    <row r="278" spans="1:8" x14ac:dyDescent="0.2">
      <c r="A278" s="4">
        <f>ROW(Tabla1345678[[#This Row],[N°]])-2</f>
        <v>276</v>
      </c>
      <c r="B278" s="92" t="s">
        <v>479</v>
      </c>
      <c r="C278" s="93" t="s">
        <v>329</v>
      </c>
      <c r="D278" s="3">
        <v>96800570</v>
      </c>
      <c r="E278" s="3">
        <v>7</v>
      </c>
      <c r="F278" s="95">
        <v>204221</v>
      </c>
      <c r="G278" s="1" t="s">
        <v>323</v>
      </c>
      <c r="H278" s="94">
        <v>44592</v>
      </c>
    </row>
    <row r="279" spans="1:8" x14ac:dyDescent="0.2">
      <c r="A279" s="4">
        <f>ROW(Tabla1345678[[#This Row],[N°]])-2</f>
        <v>277</v>
      </c>
      <c r="B279" s="92" t="s">
        <v>479</v>
      </c>
      <c r="C279" s="93" t="s">
        <v>329</v>
      </c>
      <c r="D279" s="3">
        <v>96800570</v>
      </c>
      <c r="E279" s="3">
        <v>7</v>
      </c>
      <c r="F279" s="95">
        <v>201903</v>
      </c>
      <c r="G279" s="1" t="s">
        <v>323</v>
      </c>
      <c r="H279" s="94">
        <v>44592</v>
      </c>
    </row>
    <row r="280" spans="1:8" x14ac:dyDescent="0.2">
      <c r="A280" s="4">
        <f>ROW(Tabla1345678[[#This Row],[N°]])-2</f>
        <v>278</v>
      </c>
      <c r="B280" s="92" t="s">
        <v>479</v>
      </c>
      <c r="C280" s="93" t="s">
        <v>329</v>
      </c>
      <c r="D280" s="3">
        <v>96800570</v>
      </c>
      <c r="E280" s="3">
        <v>7</v>
      </c>
      <c r="F280" s="95">
        <v>188267</v>
      </c>
      <c r="G280" s="1" t="s">
        <v>323</v>
      </c>
      <c r="H280" s="94">
        <v>44592</v>
      </c>
    </row>
    <row r="281" spans="1:8" x14ac:dyDescent="0.2">
      <c r="A281" s="4">
        <f>ROW(Tabla1345678[[#This Row],[N°]])-2</f>
        <v>279</v>
      </c>
      <c r="B281" s="92" t="s">
        <v>479</v>
      </c>
      <c r="C281" s="93" t="s">
        <v>329</v>
      </c>
      <c r="D281" s="3">
        <v>96800570</v>
      </c>
      <c r="E281" s="3">
        <v>7</v>
      </c>
      <c r="F281" s="95">
        <v>188246</v>
      </c>
      <c r="G281" s="1" t="s">
        <v>323</v>
      </c>
      <c r="H281" s="94">
        <v>44592</v>
      </c>
    </row>
    <row r="282" spans="1:8" x14ac:dyDescent="0.2">
      <c r="A282" s="4">
        <f>ROW(Tabla1345678[[#This Row],[N°]])-2</f>
        <v>280</v>
      </c>
      <c r="B282" s="92" t="s">
        <v>479</v>
      </c>
      <c r="C282" s="93" t="s">
        <v>329</v>
      </c>
      <c r="D282" s="3">
        <v>96800570</v>
      </c>
      <c r="E282" s="3">
        <v>7</v>
      </c>
      <c r="F282" s="95">
        <v>188211</v>
      </c>
      <c r="G282" s="1" t="s">
        <v>323</v>
      </c>
      <c r="H282" s="94">
        <v>44592</v>
      </c>
    </row>
    <row r="283" spans="1:8" x14ac:dyDescent="0.2">
      <c r="A283" s="4">
        <f>ROW(Tabla1345678[[#This Row],[N°]])-2</f>
        <v>281</v>
      </c>
      <c r="B283" s="92" t="s">
        <v>479</v>
      </c>
      <c r="C283" s="93" t="s">
        <v>329</v>
      </c>
      <c r="D283" s="3">
        <v>96800570</v>
      </c>
      <c r="E283" s="3">
        <v>7</v>
      </c>
      <c r="F283" s="95">
        <v>156302</v>
      </c>
      <c r="G283" s="1" t="s">
        <v>323</v>
      </c>
      <c r="H283" s="94">
        <v>44592</v>
      </c>
    </row>
    <row r="284" spans="1:8" x14ac:dyDescent="0.2">
      <c r="A284" s="4">
        <f>ROW(Tabla1345678[[#This Row],[N°]])-2</f>
        <v>282</v>
      </c>
      <c r="B284" s="92" t="s">
        <v>479</v>
      </c>
      <c r="C284" s="93" t="s">
        <v>329</v>
      </c>
      <c r="D284" s="3">
        <v>96800570</v>
      </c>
      <c r="E284" s="3">
        <v>7</v>
      </c>
      <c r="F284" s="95">
        <v>143271</v>
      </c>
      <c r="G284" s="1" t="s">
        <v>323</v>
      </c>
      <c r="H284" s="94">
        <v>44592</v>
      </c>
    </row>
    <row r="285" spans="1:8" x14ac:dyDescent="0.2">
      <c r="A285" s="4">
        <f>ROW(Tabla1345678[[#This Row],[N°]])-2</f>
        <v>283</v>
      </c>
      <c r="B285" s="92" t="s">
        <v>479</v>
      </c>
      <c r="C285" s="93" t="s">
        <v>329</v>
      </c>
      <c r="D285" s="3">
        <v>96800570</v>
      </c>
      <c r="E285" s="3">
        <v>7</v>
      </c>
      <c r="F285" s="95">
        <v>84052</v>
      </c>
      <c r="G285" s="1" t="s">
        <v>323</v>
      </c>
      <c r="H285" s="94">
        <v>44592</v>
      </c>
    </row>
    <row r="286" spans="1:8" x14ac:dyDescent="0.2">
      <c r="A286" s="4">
        <f>ROW(Tabla1345678[[#This Row],[N°]])-2</f>
        <v>284</v>
      </c>
      <c r="B286" s="92" t="s">
        <v>479</v>
      </c>
      <c r="C286" s="93" t="s">
        <v>329</v>
      </c>
      <c r="D286" s="3">
        <v>96800570</v>
      </c>
      <c r="E286" s="3">
        <v>7</v>
      </c>
      <c r="F286" s="95">
        <v>1505550</v>
      </c>
      <c r="G286" s="1" t="s">
        <v>323</v>
      </c>
      <c r="H286" s="94">
        <v>44592</v>
      </c>
    </row>
    <row r="287" spans="1:8" x14ac:dyDescent="0.2">
      <c r="A287" s="4">
        <f>ROW(Tabla1345678[[#This Row],[N°]])-2</f>
        <v>285</v>
      </c>
      <c r="B287" s="92" t="s">
        <v>479</v>
      </c>
      <c r="C287" s="93" t="s">
        <v>346</v>
      </c>
      <c r="D287" s="3">
        <v>96820630</v>
      </c>
      <c r="E287" s="3">
        <v>3</v>
      </c>
      <c r="F287" s="95">
        <v>142222</v>
      </c>
      <c r="G287" s="1" t="s">
        <v>323</v>
      </c>
      <c r="H287" s="94">
        <v>44589.650173611109</v>
      </c>
    </row>
    <row r="288" spans="1:8" x14ac:dyDescent="0.2">
      <c r="A288" s="4">
        <f>ROW(Tabla1345678[[#This Row],[N°]])-2</f>
        <v>286</v>
      </c>
      <c r="B288" s="92" t="s">
        <v>479</v>
      </c>
      <c r="C288" s="93" t="s">
        <v>341</v>
      </c>
      <c r="D288" s="3">
        <v>96875230</v>
      </c>
      <c r="E288" s="3">
        <v>8</v>
      </c>
      <c r="F288" s="95">
        <v>58312</v>
      </c>
      <c r="G288" s="1" t="s">
        <v>323</v>
      </c>
      <c r="H288" s="94">
        <v>44589.650173611109</v>
      </c>
    </row>
    <row r="289" spans="1:8" x14ac:dyDescent="0.2">
      <c r="A289" s="4">
        <f>ROW(Tabla1345678[[#This Row],[N°]])-2</f>
        <v>287</v>
      </c>
      <c r="B289" s="92" t="s">
        <v>479</v>
      </c>
      <c r="C289" s="93" t="s">
        <v>337</v>
      </c>
      <c r="D289" s="3">
        <v>96945440</v>
      </c>
      <c r="E289" s="3">
        <v>8</v>
      </c>
      <c r="F289" s="95">
        <v>726890</v>
      </c>
      <c r="G289" s="1" t="s">
        <v>323</v>
      </c>
      <c r="H289" s="94">
        <v>44589.65011574074</v>
      </c>
    </row>
    <row r="290" spans="1:8" x14ac:dyDescent="0.2">
      <c r="A290" s="4">
        <f>ROW(Tabla1345678[[#This Row],[N°]])-2</f>
        <v>288</v>
      </c>
      <c r="B290" s="92" t="s">
        <v>479</v>
      </c>
      <c r="C290" s="93" t="s">
        <v>357</v>
      </c>
      <c r="D290" s="3">
        <v>96981250</v>
      </c>
      <c r="E290" s="3">
        <v>9</v>
      </c>
      <c r="F290" s="95">
        <v>7455648851</v>
      </c>
      <c r="G290" s="1" t="s">
        <v>323</v>
      </c>
      <c r="H290" s="94">
        <v>44589.444432870368</v>
      </c>
    </row>
    <row r="291" spans="1:8" x14ac:dyDescent="0.2">
      <c r="A291" s="4">
        <f>ROW(Tabla1345678[[#This Row],[N°]])-2</f>
        <v>289</v>
      </c>
      <c r="B291" s="92" t="s">
        <v>479</v>
      </c>
      <c r="C291" s="93" t="s">
        <v>357</v>
      </c>
      <c r="D291" s="3">
        <v>96981250</v>
      </c>
      <c r="E291" s="3">
        <v>9</v>
      </c>
      <c r="F291" s="95">
        <v>8144390171</v>
      </c>
      <c r="G291" s="1" t="s">
        <v>323</v>
      </c>
      <c r="H291" s="94">
        <v>44589.460879629631</v>
      </c>
    </row>
    <row r="292" spans="1:8" x14ac:dyDescent="0.2">
      <c r="A292" s="4">
        <f>ROW(Tabla1345678[[#This Row],[N°]])-2</f>
        <v>290</v>
      </c>
      <c r="B292" s="92" t="s">
        <v>479</v>
      </c>
      <c r="C292" s="93" t="s">
        <v>357</v>
      </c>
      <c r="D292" s="3">
        <v>96981250</v>
      </c>
      <c r="E292" s="3">
        <v>9</v>
      </c>
      <c r="F292" s="95">
        <v>7603631405</v>
      </c>
      <c r="G292" s="1" t="s">
        <v>323</v>
      </c>
      <c r="H292" s="94">
        <v>44589.460879629631</v>
      </c>
    </row>
    <row r="293" spans="1:8" x14ac:dyDescent="0.2">
      <c r="A293" s="4">
        <f>ROW(Tabla1345678[[#This Row],[N°]])-2</f>
        <v>291</v>
      </c>
      <c r="B293" s="4" t="s">
        <v>479</v>
      </c>
      <c r="C293" s="4" t="s">
        <v>358</v>
      </c>
      <c r="D293" s="3">
        <v>76001975</v>
      </c>
      <c r="E293" s="3">
        <v>5</v>
      </c>
      <c r="F293" s="95">
        <v>1375727</v>
      </c>
      <c r="G293" s="1" t="s">
        <v>473</v>
      </c>
      <c r="H293" s="94">
        <v>43544</v>
      </c>
    </row>
    <row r="294" spans="1:8" x14ac:dyDescent="0.2">
      <c r="A294" s="4">
        <f>ROW(Tabla1345678[[#This Row],[N°]])-2</f>
        <v>292</v>
      </c>
      <c r="B294" s="4" t="s">
        <v>480</v>
      </c>
      <c r="C294" s="4" t="s">
        <v>359</v>
      </c>
      <c r="D294" s="3">
        <v>4998017</v>
      </c>
      <c r="E294" s="3">
        <v>5</v>
      </c>
      <c r="F294" s="95">
        <v>145033</v>
      </c>
      <c r="G294" s="1" t="s">
        <v>474</v>
      </c>
      <c r="H294" s="94">
        <v>38546</v>
      </c>
    </row>
    <row r="295" spans="1:8" x14ac:dyDescent="0.2">
      <c r="A295" s="4">
        <f>ROW(Tabla1345678[[#This Row],[N°]])-2</f>
        <v>293</v>
      </c>
      <c r="B295" s="4" t="s">
        <v>480</v>
      </c>
      <c r="C295" s="4" t="s">
        <v>360</v>
      </c>
      <c r="D295" s="3">
        <v>16129490</v>
      </c>
      <c r="E295" s="3" t="s">
        <v>322</v>
      </c>
      <c r="F295" s="95">
        <v>85820</v>
      </c>
      <c r="G295" s="1" t="s">
        <v>474</v>
      </c>
      <c r="H295" s="94">
        <v>44308.377800925926</v>
      </c>
    </row>
    <row r="296" spans="1:8" x14ac:dyDescent="0.2">
      <c r="A296" s="4">
        <f>ROW(Tabla1345678[[#This Row],[N°]])-2</f>
        <v>294</v>
      </c>
      <c r="B296" s="4" t="s">
        <v>480</v>
      </c>
      <c r="C296" s="4" t="s">
        <v>360</v>
      </c>
      <c r="D296" s="3">
        <v>16129490</v>
      </c>
      <c r="E296" s="3" t="s">
        <v>322</v>
      </c>
      <c r="F296" s="95">
        <v>748937</v>
      </c>
      <c r="G296" s="1" t="s">
        <v>474</v>
      </c>
      <c r="H296" s="94">
        <v>44386.769745370373</v>
      </c>
    </row>
    <row r="297" spans="1:8" x14ac:dyDescent="0.2">
      <c r="A297" s="4">
        <f>ROW(Tabla1345678[[#This Row],[N°]])-2</f>
        <v>295</v>
      </c>
      <c r="B297" s="4" t="s">
        <v>480</v>
      </c>
      <c r="C297" s="4" t="s">
        <v>361</v>
      </c>
      <c r="D297" s="3">
        <v>9754597</v>
      </c>
      <c r="E297" s="3">
        <v>9</v>
      </c>
      <c r="F297" s="95">
        <v>27000</v>
      </c>
      <c r="G297" s="1" t="s">
        <v>474</v>
      </c>
      <c r="H297" s="94">
        <v>44592</v>
      </c>
    </row>
    <row r="298" spans="1:8" x14ac:dyDescent="0.2">
      <c r="A298" s="4">
        <f>ROW(Tabla1345678[[#This Row],[N°]])-2</f>
        <v>296</v>
      </c>
      <c r="B298" s="4" t="s">
        <v>480</v>
      </c>
      <c r="C298" s="4" t="s">
        <v>362</v>
      </c>
      <c r="D298" s="3">
        <v>13832493</v>
      </c>
      <c r="E298" s="3">
        <v>1</v>
      </c>
      <c r="F298" s="95">
        <v>17639</v>
      </c>
      <c r="G298" s="1" t="s">
        <v>475</v>
      </c>
      <c r="H298" s="94">
        <v>42849</v>
      </c>
    </row>
    <row r="299" spans="1:8" x14ac:dyDescent="0.2">
      <c r="A299" s="4">
        <f>ROW(Tabla1345678[[#This Row],[N°]])-2</f>
        <v>297</v>
      </c>
      <c r="B299" s="4" t="s">
        <v>480</v>
      </c>
      <c r="C299" s="4" t="s">
        <v>363</v>
      </c>
      <c r="D299" s="3">
        <v>16239465</v>
      </c>
      <c r="E299" s="3">
        <v>7</v>
      </c>
      <c r="F299" s="95">
        <v>105834</v>
      </c>
      <c r="G299" s="1" t="s">
        <v>475</v>
      </c>
      <c r="H299" s="94">
        <v>42866</v>
      </c>
    </row>
    <row r="300" spans="1:8" x14ac:dyDescent="0.2">
      <c r="A300" s="4">
        <f>ROW(Tabla1345678[[#This Row],[N°]])-2</f>
        <v>298</v>
      </c>
      <c r="B300" s="4" t="s">
        <v>480</v>
      </c>
      <c r="C300" s="4" t="s">
        <v>364</v>
      </c>
      <c r="D300" s="3">
        <v>11695757</v>
      </c>
      <c r="E300" s="3">
        <v>4</v>
      </c>
      <c r="F300" s="95">
        <v>293420</v>
      </c>
      <c r="G300" s="1" t="s">
        <v>475</v>
      </c>
      <c r="H300" s="94">
        <v>42884</v>
      </c>
    </row>
    <row r="301" spans="1:8" x14ac:dyDescent="0.2">
      <c r="A301" s="4">
        <f>ROW(Tabla1345678[[#This Row],[N°]])-2</f>
        <v>299</v>
      </c>
      <c r="B301" s="4" t="s">
        <v>480</v>
      </c>
      <c r="C301" s="4" t="s">
        <v>365</v>
      </c>
      <c r="D301" s="3">
        <v>5131344</v>
      </c>
      <c r="E301" s="3">
        <v>5</v>
      </c>
      <c r="F301" s="95">
        <v>76072</v>
      </c>
      <c r="G301" s="1" t="s">
        <v>475</v>
      </c>
      <c r="H301" s="94">
        <v>42956</v>
      </c>
    </row>
    <row r="302" spans="1:8" x14ac:dyDescent="0.2">
      <c r="A302" s="4">
        <f>ROW(Tabla1345678[[#This Row],[N°]])-2</f>
        <v>300</v>
      </c>
      <c r="B302" s="4" t="s">
        <v>480</v>
      </c>
      <c r="C302" s="4" t="s">
        <v>366</v>
      </c>
      <c r="D302" s="3">
        <v>9977179</v>
      </c>
      <c r="E302" s="3">
        <v>8</v>
      </c>
      <c r="F302" s="95">
        <v>43470</v>
      </c>
      <c r="G302" s="1" t="s">
        <v>475</v>
      </c>
      <c r="H302" s="94">
        <v>43004</v>
      </c>
    </row>
    <row r="303" spans="1:8" x14ac:dyDescent="0.2">
      <c r="A303" s="4">
        <f>ROW(Tabla1345678[[#This Row],[N°]])-2</f>
        <v>301</v>
      </c>
      <c r="B303" s="4" t="s">
        <v>480</v>
      </c>
      <c r="C303" s="4" t="s">
        <v>366</v>
      </c>
      <c r="D303" s="3">
        <v>9977179</v>
      </c>
      <c r="E303" s="3">
        <v>8</v>
      </c>
      <c r="F303" s="95">
        <v>65205</v>
      </c>
      <c r="G303" s="1" t="s">
        <v>475</v>
      </c>
      <c r="H303" s="94">
        <v>43004</v>
      </c>
    </row>
    <row r="304" spans="1:8" x14ac:dyDescent="0.2">
      <c r="A304" s="4">
        <f>ROW(Tabla1345678[[#This Row],[N°]])-2</f>
        <v>302</v>
      </c>
      <c r="B304" s="4" t="s">
        <v>480</v>
      </c>
      <c r="C304" s="4" t="s">
        <v>366</v>
      </c>
      <c r="D304" s="3">
        <v>9977179</v>
      </c>
      <c r="E304" s="3">
        <v>8</v>
      </c>
      <c r="F304" s="95">
        <v>76072</v>
      </c>
      <c r="G304" s="1" t="s">
        <v>475</v>
      </c>
      <c r="H304" s="94">
        <v>43004</v>
      </c>
    </row>
    <row r="305" spans="1:8" x14ac:dyDescent="0.2">
      <c r="A305" s="4">
        <f>ROW(Tabla1345678[[#This Row],[N°]])-2</f>
        <v>303</v>
      </c>
      <c r="B305" s="4" t="s">
        <v>480</v>
      </c>
      <c r="C305" s="4" t="s">
        <v>367</v>
      </c>
      <c r="D305" s="3">
        <v>7344537</v>
      </c>
      <c r="E305" s="3" t="s">
        <v>322</v>
      </c>
      <c r="F305" s="95">
        <v>61737</v>
      </c>
      <c r="G305" s="1" t="s">
        <v>475</v>
      </c>
      <c r="H305" s="94">
        <v>43063</v>
      </c>
    </row>
    <row r="306" spans="1:8" x14ac:dyDescent="0.2">
      <c r="A306" s="4">
        <f>ROW(Tabla1345678[[#This Row],[N°]])-2</f>
        <v>304</v>
      </c>
      <c r="B306" s="4" t="s">
        <v>480</v>
      </c>
      <c r="C306" s="4" t="s">
        <v>368</v>
      </c>
      <c r="D306" s="3">
        <v>15643557</v>
      </c>
      <c r="E306" s="3">
        <v>0</v>
      </c>
      <c r="F306" s="95">
        <v>18080</v>
      </c>
      <c r="G306" s="1" t="s">
        <v>475</v>
      </c>
      <c r="H306" s="94">
        <v>43153</v>
      </c>
    </row>
    <row r="307" spans="1:8" x14ac:dyDescent="0.2">
      <c r="A307" s="4">
        <f>ROW(Tabla1345678[[#This Row],[N°]])-2</f>
        <v>305</v>
      </c>
      <c r="B307" s="4" t="s">
        <v>480</v>
      </c>
      <c r="C307" s="4" t="s">
        <v>369</v>
      </c>
      <c r="D307" s="3">
        <v>10108981</v>
      </c>
      <c r="E307" s="3">
        <v>9</v>
      </c>
      <c r="F307" s="95">
        <v>108480</v>
      </c>
      <c r="G307" s="1" t="s">
        <v>475</v>
      </c>
      <c r="H307" s="94">
        <v>43172</v>
      </c>
    </row>
    <row r="308" spans="1:8" x14ac:dyDescent="0.2">
      <c r="A308" s="4">
        <f>ROW(Tabla1345678[[#This Row],[N°]])-2</f>
        <v>306</v>
      </c>
      <c r="B308" s="4" t="s">
        <v>480</v>
      </c>
      <c r="C308" s="4" t="s">
        <v>369</v>
      </c>
      <c r="D308" s="3">
        <v>10108981</v>
      </c>
      <c r="E308" s="3">
        <v>9</v>
      </c>
      <c r="F308" s="95">
        <v>126560</v>
      </c>
      <c r="G308" s="1" t="s">
        <v>475</v>
      </c>
      <c r="H308" s="94">
        <v>43172</v>
      </c>
    </row>
    <row r="309" spans="1:8" x14ac:dyDescent="0.2">
      <c r="A309" s="4">
        <f>ROW(Tabla1345678[[#This Row],[N°]])-2</f>
        <v>307</v>
      </c>
      <c r="B309" s="4" t="s">
        <v>480</v>
      </c>
      <c r="C309" s="4" t="s">
        <v>370</v>
      </c>
      <c r="D309" s="3">
        <v>14181780</v>
      </c>
      <c r="E309" s="3">
        <v>9</v>
      </c>
      <c r="F309" s="95">
        <v>31448</v>
      </c>
      <c r="G309" s="1" t="s">
        <v>475</v>
      </c>
      <c r="H309" s="94">
        <v>43172</v>
      </c>
    </row>
    <row r="310" spans="1:8" x14ac:dyDescent="0.2">
      <c r="A310" s="4">
        <f>ROW(Tabla1345678[[#This Row],[N°]])-2</f>
        <v>308</v>
      </c>
      <c r="B310" s="4" t="s">
        <v>480</v>
      </c>
      <c r="C310" s="4" t="s">
        <v>371</v>
      </c>
      <c r="D310" s="3">
        <v>14708470</v>
      </c>
      <c r="E310" s="3">
        <v>6</v>
      </c>
      <c r="F310" s="95">
        <v>133668</v>
      </c>
      <c r="G310" s="1" t="s">
        <v>475</v>
      </c>
      <c r="H310" s="94">
        <v>43229</v>
      </c>
    </row>
    <row r="311" spans="1:8" x14ac:dyDescent="0.2">
      <c r="A311" s="4">
        <f>ROW(Tabla1345678[[#This Row],[N°]])-2</f>
        <v>309</v>
      </c>
      <c r="B311" s="4" t="s">
        <v>480</v>
      </c>
      <c r="C311" s="4" t="s">
        <v>372</v>
      </c>
      <c r="D311" s="3">
        <v>13960265</v>
      </c>
      <c r="E311" s="3" t="s">
        <v>322</v>
      </c>
      <c r="F311" s="95">
        <v>18080</v>
      </c>
      <c r="G311" s="1" t="s">
        <v>475</v>
      </c>
      <c r="H311" s="94">
        <v>43237</v>
      </c>
    </row>
    <row r="312" spans="1:8" x14ac:dyDescent="0.2">
      <c r="A312" s="4">
        <f>ROW(Tabla1345678[[#This Row],[N°]])-2</f>
        <v>310</v>
      </c>
      <c r="B312" s="4" t="s">
        <v>480</v>
      </c>
      <c r="C312" s="4" t="s">
        <v>372</v>
      </c>
      <c r="D312" s="3">
        <v>13960265</v>
      </c>
      <c r="E312" s="3" t="s">
        <v>322</v>
      </c>
      <c r="F312" s="95">
        <v>63280</v>
      </c>
      <c r="G312" s="1" t="s">
        <v>475</v>
      </c>
      <c r="H312" s="94">
        <v>43237</v>
      </c>
    </row>
    <row r="313" spans="1:8" x14ac:dyDescent="0.2">
      <c r="A313" s="4">
        <f>ROW(Tabla1345678[[#This Row],[N°]])-2</f>
        <v>311</v>
      </c>
      <c r="B313" s="4" t="s">
        <v>480</v>
      </c>
      <c r="C313" s="4" t="s">
        <v>373</v>
      </c>
      <c r="D313" s="3">
        <v>17614302</v>
      </c>
      <c r="E313" s="3">
        <v>9</v>
      </c>
      <c r="F313" s="95">
        <v>22278</v>
      </c>
      <c r="G313" s="1" t="s">
        <v>475</v>
      </c>
      <c r="H313" s="94">
        <v>43403</v>
      </c>
    </row>
    <row r="314" spans="1:8" x14ac:dyDescent="0.2">
      <c r="A314" s="4">
        <f>ROW(Tabla1345678[[#This Row],[N°]])-2</f>
        <v>312</v>
      </c>
      <c r="B314" s="4" t="s">
        <v>480</v>
      </c>
      <c r="C314" s="4" t="s">
        <v>373</v>
      </c>
      <c r="D314" s="3">
        <v>17614302</v>
      </c>
      <c r="E314" s="3">
        <v>9</v>
      </c>
      <c r="F314" s="95">
        <v>22278</v>
      </c>
      <c r="G314" s="1" t="s">
        <v>475</v>
      </c>
      <c r="H314" s="94">
        <v>43413</v>
      </c>
    </row>
    <row r="315" spans="1:8" x14ac:dyDescent="0.2">
      <c r="A315" s="4">
        <f>ROW(Tabla1345678[[#This Row],[N°]])-2</f>
        <v>313</v>
      </c>
      <c r="B315" s="4" t="s">
        <v>480</v>
      </c>
      <c r="C315" s="4" t="s">
        <v>374</v>
      </c>
      <c r="D315" s="3">
        <v>14165758</v>
      </c>
      <c r="E315" s="3">
        <v>5</v>
      </c>
      <c r="F315" s="95">
        <v>80702</v>
      </c>
      <c r="G315" s="1" t="s">
        <v>475</v>
      </c>
      <c r="H315" s="94">
        <v>43542</v>
      </c>
    </row>
    <row r="316" spans="1:8" x14ac:dyDescent="0.2">
      <c r="A316" s="4">
        <f>ROW(Tabla1345678[[#This Row],[N°]])-2</f>
        <v>314</v>
      </c>
      <c r="B316" s="4" t="s">
        <v>480</v>
      </c>
      <c r="C316" s="4" t="s">
        <v>375</v>
      </c>
      <c r="D316" s="3">
        <v>5572531</v>
      </c>
      <c r="E316" s="3">
        <v>4</v>
      </c>
      <c r="F316" s="95">
        <v>138346</v>
      </c>
      <c r="G316" s="1" t="s">
        <v>475</v>
      </c>
      <c r="H316" s="94">
        <v>43598</v>
      </c>
    </row>
    <row r="317" spans="1:8" x14ac:dyDescent="0.2">
      <c r="A317" s="4">
        <f>ROW(Tabla1345678[[#This Row],[N°]])-2</f>
        <v>315</v>
      </c>
      <c r="B317" s="4" t="s">
        <v>480</v>
      </c>
      <c r="C317" s="4" t="s">
        <v>376</v>
      </c>
      <c r="D317" s="3">
        <v>16141803</v>
      </c>
      <c r="E317" s="3" t="s">
        <v>322</v>
      </c>
      <c r="F317" s="95">
        <v>23058</v>
      </c>
      <c r="G317" s="1" t="s">
        <v>475</v>
      </c>
      <c r="H317" s="94">
        <v>43626</v>
      </c>
    </row>
    <row r="318" spans="1:8" x14ac:dyDescent="0.2">
      <c r="A318" s="4">
        <f>ROW(Tabla1345678[[#This Row],[N°]])-2</f>
        <v>316</v>
      </c>
      <c r="B318" s="4" t="s">
        <v>480</v>
      </c>
      <c r="C318" s="4" t="s">
        <v>377</v>
      </c>
      <c r="D318" s="3">
        <v>16990694</v>
      </c>
      <c r="E318" s="3">
        <v>7</v>
      </c>
      <c r="F318" s="95">
        <v>92232</v>
      </c>
      <c r="G318" s="1" t="s">
        <v>475</v>
      </c>
      <c r="H318" s="94">
        <v>43652</v>
      </c>
    </row>
    <row r="319" spans="1:8" x14ac:dyDescent="0.2">
      <c r="A319" s="4">
        <f>ROW(Tabla1345678[[#This Row],[N°]])-2</f>
        <v>317</v>
      </c>
      <c r="B319" s="4" t="s">
        <v>480</v>
      </c>
      <c r="C319" s="4" t="s">
        <v>378</v>
      </c>
      <c r="D319" s="3">
        <v>6064462</v>
      </c>
      <c r="E319" s="3">
        <v>4</v>
      </c>
      <c r="F319" s="95">
        <v>138346</v>
      </c>
      <c r="G319" s="1" t="s">
        <v>475</v>
      </c>
      <c r="H319" s="94">
        <v>43656</v>
      </c>
    </row>
    <row r="320" spans="1:8" x14ac:dyDescent="0.2">
      <c r="A320" s="4">
        <f>ROW(Tabla1345678[[#This Row],[N°]])-2</f>
        <v>318</v>
      </c>
      <c r="B320" s="4" t="s">
        <v>480</v>
      </c>
      <c r="C320" s="4" t="s">
        <v>379</v>
      </c>
      <c r="D320" s="3">
        <v>14563064</v>
      </c>
      <c r="E320" s="3">
        <v>9</v>
      </c>
      <c r="F320" s="95">
        <v>80702</v>
      </c>
      <c r="G320" s="1" t="s">
        <v>475</v>
      </c>
      <c r="H320" s="94">
        <v>43748</v>
      </c>
    </row>
    <row r="321" spans="1:8" x14ac:dyDescent="0.2">
      <c r="A321" s="4">
        <f>ROW(Tabla1345678[[#This Row],[N°]])-2</f>
        <v>319</v>
      </c>
      <c r="B321" s="4" t="s">
        <v>480</v>
      </c>
      <c r="C321" s="4" t="s">
        <v>380</v>
      </c>
      <c r="D321" s="3">
        <v>15938694</v>
      </c>
      <c r="E321" s="3">
        <v>5</v>
      </c>
      <c r="F321" s="95">
        <v>18713</v>
      </c>
      <c r="G321" s="1" t="s">
        <v>475</v>
      </c>
      <c r="H321" s="94">
        <v>43754</v>
      </c>
    </row>
    <row r="322" spans="1:8" x14ac:dyDescent="0.2">
      <c r="A322" s="4">
        <f>ROW(Tabla1345678[[#This Row],[N°]])-2</f>
        <v>320</v>
      </c>
      <c r="B322" s="4" t="s">
        <v>480</v>
      </c>
      <c r="C322" s="4" t="s">
        <v>381</v>
      </c>
      <c r="D322" s="3">
        <v>10878200</v>
      </c>
      <c r="E322" s="3">
        <v>5</v>
      </c>
      <c r="F322" s="95">
        <v>80702</v>
      </c>
      <c r="G322" s="1" t="s">
        <v>475</v>
      </c>
      <c r="H322" s="94">
        <v>43809</v>
      </c>
    </row>
    <row r="323" spans="1:8" x14ac:dyDescent="0.2">
      <c r="A323" s="4">
        <f>ROW(Tabla1345678[[#This Row],[N°]])-2</f>
        <v>321</v>
      </c>
      <c r="B323" s="4" t="s">
        <v>480</v>
      </c>
      <c r="C323" s="4" t="s">
        <v>382</v>
      </c>
      <c r="D323" s="3">
        <v>15383085</v>
      </c>
      <c r="E323" s="3">
        <v>1</v>
      </c>
      <c r="F323" s="95">
        <v>435789</v>
      </c>
      <c r="G323" s="1" t="s">
        <v>475</v>
      </c>
      <c r="H323" s="94">
        <v>43815</v>
      </c>
    </row>
    <row r="324" spans="1:8" x14ac:dyDescent="0.2">
      <c r="A324" s="4">
        <f>ROW(Tabla1345678[[#This Row],[N°]])-2</f>
        <v>322</v>
      </c>
      <c r="B324" s="4" t="s">
        <v>480</v>
      </c>
      <c r="C324" s="4" t="s">
        <v>383</v>
      </c>
      <c r="D324" s="3">
        <v>13468122</v>
      </c>
      <c r="E324" s="3">
        <v>5</v>
      </c>
      <c r="F324" s="95">
        <v>23058</v>
      </c>
      <c r="G324" s="1" t="s">
        <v>475</v>
      </c>
      <c r="H324" s="94">
        <v>43815</v>
      </c>
    </row>
    <row r="325" spans="1:8" x14ac:dyDescent="0.2">
      <c r="A325" s="4">
        <f>ROW(Tabla1345678[[#This Row],[N°]])-2</f>
        <v>323</v>
      </c>
      <c r="B325" s="4" t="s">
        <v>480</v>
      </c>
      <c r="C325" s="4" t="s">
        <v>382</v>
      </c>
      <c r="D325" s="3">
        <v>15383085</v>
      </c>
      <c r="E325" s="3">
        <v>1</v>
      </c>
      <c r="F325" s="95">
        <v>138346</v>
      </c>
      <c r="G325" s="1" t="s">
        <v>475</v>
      </c>
      <c r="H325" s="94">
        <v>43825</v>
      </c>
    </row>
    <row r="326" spans="1:8" x14ac:dyDescent="0.2">
      <c r="A326" s="4">
        <f>ROW(Tabla1345678[[#This Row],[N°]])-2</f>
        <v>324</v>
      </c>
      <c r="B326" s="4" t="s">
        <v>480</v>
      </c>
      <c r="C326" s="4" t="s">
        <v>381</v>
      </c>
      <c r="D326" s="3">
        <v>10878200</v>
      </c>
      <c r="E326" s="3">
        <v>5</v>
      </c>
      <c r="F326" s="95">
        <v>23058</v>
      </c>
      <c r="G326" s="1" t="s">
        <v>475</v>
      </c>
      <c r="H326" s="94">
        <v>43854</v>
      </c>
    </row>
    <row r="327" spans="1:8" x14ac:dyDescent="0.2">
      <c r="A327" s="4">
        <f>ROW(Tabla1345678[[#This Row],[N°]])-2</f>
        <v>325</v>
      </c>
      <c r="B327" s="4" t="s">
        <v>480</v>
      </c>
      <c r="C327" s="4" t="s">
        <v>384</v>
      </c>
      <c r="D327" s="3">
        <v>10002804</v>
      </c>
      <c r="E327" s="3">
        <v>2</v>
      </c>
      <c r="F327" s="95">
        <v>19237</v>
      </c>
      <c r="G327" s="1" t="s">
        <v>475</v>
      </c>
      <c r="H327" s="94">
        <v>43854</v>
      </c>
    </row>
    <row r="328" spans="1:8" x14ac:dyDescent="0.2">
      <c r="A328" s="4">
        <f>ROW(Tabla1345678[[#This Row],[N°]])-2</f>
        <v>326</v>
      </c>
      <c r="B328" s="4" t="s">
        <v>480</v>
      </c>
      <c r="C328" s="4" t="s">
        <v>384</v>
      </c>
      <c r="D328" s="3">
        <v>10002804</v>
      </c>
      <c r="E328" s="3">
        <v>2</v>
      </c>
      <c r="F328" s="95">
        <v>19237</v>
      </c>
      <c r="G328" s="1" t="s">
        <v>475</v>
      </c>
      <c r="H328" s="94">
        <v>43854</v>
      </c>
    </row>
    <row r="329" spans="1:8" x14ac:dyDescent="0.2">
      <c r="A329" s="4">
        <f>ROW(Tabla1345678[[#This Row],[N°]])-2</f>
        <v>327</v>
      </c>
      <c r="B329" s="4" t="s">
        <v>480</v>
      </c>
      <c r="C329" s="4" t="s">
        <v>385</v>
      </c>
      <c r="D329" s="3">
        <v>13248041</v>
      </c>
      <c r="E329" s="3">
        <v>9</v>
      </c>
      <c r="F329" s="95">
        <v>47406</v>
      </c>
      <c r="G329" s="1" t="s">
        <v>475</v>
      </c>
      <c r="H329" s="94">
        <v>44175.362245370372</v>
      </c>
    </row>
    <row r="330" spans="1:8" x14ac:dyDescent="0.2">
      <c r="A330" s="4">
        <f>ROW(Tabla1345678[[#This Row],[N°]])-2</f>
        <v>328</v>
      </c>
      <c r="B330" s="4" t="s">
        <v>480</v>
      </c>
      <c r="C330" s="4" t="s">
        <v>386</v>
      </c>
      <c r="D330" s="3">
        <v>12686697</v>
      </c>
      <c r="E330" s="3">
        <v>6</v>
      </c>
      <c r="F330" s="95">
        <v>19237</v>
      </c>
      <c r="G330" s="1" t="s">
        <v>475</v>
      </c>
      <c r="H330" s="94">
        <v>44186.461574074077</v>
      </c>
    </row>
    <row r="331" spans="1:8" x14ac:dyDescent="0.2">
      <c r="A331" s="4">
        <f>ROW(Tabla1345678[[#This Row],[N°]])-2</f>
        <v>329</v>
      </c>
      <c r="B331" s="4" t="s">
        <v>480</v>
      </c>
      <c r="C331" s="4" t="s">
        <v>387</v>
      </c>
      <c r="D331" s="3">
        <v>16577024</v>
      </c>
      <c r="E331" s="3">
        <v>2</v>
      </c>
      <c r="F331" s="95">
        <v>19237</v>
      </c>
      <c r="G331" s="1" t="s">
        <v>475</v>
      </c>
      <c r="H331" s="94">
        <v>44186.461574074077</v>
      </c>
    </row>
    <row r="332" spans="1:8" x14ac:dyDescent="0.2">
      <c r="A332" s="4">
        <f>ROW(Tabla1345678[[#This Row],[N°]])-2</f>
        <v>330</v>
      </c>
      <c r="B332" s="4" t="s">
        <v>480</v>
      </c>
      <c r="C332" s="4" t="s">
        <v>388</v>
      </c>
      <c r="D332" s="3">
        <v>15708935</v>
      </c>
      <c r="E332" s="3">
        <v>8</v>
      </c>
      <c r="F332" s="95">
        <v>71109</v>
      </c>
      <c r="G332" s="1" t="s">
        <v>475</v>
      </c>
      <c r="H332" s="94">
        <v>44236.429178240738</v>
      </c>
    </row>
    <row r="333" spans="1:8" x14ac:dyDescent="0.2">
      <c r="A333" s="4">
        <f>ROW(Tabla1345678[[#This Row],[N°]])-2</f>
        <v>331</v>
      </c>
      <c r="B333" s="4" t="s">
        <v>480</v>
      </c>
      <c r="C333" s="4" t="s">
        <v>388</v>
      </c>
      <c r="D333" s="3">
        <v>15708935</v>
      </c>
      <c r="E333" s="3">
        <v>8</v>
      </c>
      <c r="F333" s="95">
        <v>23703</v>
      </c>
      <c r="G333" s="1" t="s">
        <v>475</v>
      </c>
      <c r="H333" s="94">
        <v>44236.429178240738</v>
      </c>
    </row>
    <row r="334" spans="1:8" x14ac:dyDescent="0.2">
      <c r="A334" s="4">
        <f>ROW(Tabla1345678[[#This Row],[N°]])-2</f>
        <v>332</v>
      </c>
      <c r="B334" s="4" t="s">
        <v>480</v>
      </c>
      <c r="C334" s="4" t="s">
        <v>389</v>
      </c>
      <c r="D334" s="3">
        <v>15991584</v>
      </c>
      <c r="E334" s="3">
        <v>0</v>
      </c>
      <c r="F334" s="95">
        <v>85201</v>
      </c>
      <c r="G334" s="1" t="s">
        <v>475</v>
      </c>
      <c r="H334" s="94">
        <v>44265.71471064815</v>
      </c>
    </row>
    <row r="335" spans="1:8" x14ac:dyDescent="0.2">
      <c r="A335" s="4">
        <f>ROW(Tabla1345678[[#This Row],[N°]])-2</f>
        <v>333</v>
      </c>
      <c r="B335" s="4" t="s">
        <v>480</v>
      </c>
      <c r="C335" s="4" t="s">
        <v>390</v>
      </c>
      <c r="D335" s="3">
        <v>8205638</v>
      </c>
      <c r="E335" s="3">
        <v>6</v>
      </c>
      <c r="F335" s="95">
        <v>85201</v>
      </c>
      <c r="G335" s="1" t="s">
        <v>475</v>
      </c>
      <c r="H335" s="94">
        <v>44334.706435185188</v>
      </c>
    </row>
    <row r="336" spans="1:8" x14ac:dyDescent="0.2">
      <c r="A336" s="4">
        <f>ROW(Tabla1345678[[#This Row],[N°]])-2</f>
        <v>334</v>
      </c>
      <c r="B336" s="4" t="s">
        <v>480</v>
      </c>
      <c r="C336" s="4" t="s">
        <v>391</v>
      </c>
      <c r="D336" s="3">
        <v>9377026</v>
      </c>
      <c r="E336" s="3">
        <v>9</v>
      </c>
      <c r="F336" s="95">
        <v>146059</v>
      </c>
      <c r="G336" s="1" t="s">
        <v>475</v>
      </c>
      <c r="H336" s="94">
        <v>44334.706435185188</v>
      </c>
    </row>
    <row r="337" spans="1:8" x14ac:dyDescent="0.2">
      <c r="A337" s="4">
        <f>ROW(Tabla1345678[[#This Row],[N°]])-2</f>
        <v>335</v>
      </c>
      <c r="B337" s="4" t="s">
        <v>480</v>
      </c>
      <c r="C337" s="4" t="s">
        <v>392</v>
      </c>
      <c r="D337" s="3">
        <v>16731120</v>
      </c>
      <c r="E337" s="3">
        <v>2</v>
      </c>
      <c r="F337" s="95">
        <v>59268</v>
      </c>
      <c r="G337" s="1" t="s">
        <v>475</v>
      </c>
      <c r="H337" s="94">
        <v>44363.580393518518</v>
      </c>
    </row>
    <row r="338" spans="1:8" x14ac:dyDescent="0.2">
      <c r="A338" s="4">
        <f>ROW(Tabla1345678[[#This Row],[N°]])-2</f>
        <v>336</v>
      </c>
      <c r="B338" s="4" t="s">
        <v>480</v>
      </c>
      <c r="C338" s="4" t="s">
        <v>389</v>
      </c>
      <c r="D338" s="3">
        <v>15991584</v>
      </c>
      <c r="E338" s="3">
        <v>0</v>
      </c>
      <c r="F338" s="95">
        <v>146059</v>
      </c>
      <c r="G338" s="1" t="s">
        <v>475</v>
      </c>
      <c r="H338" s="94">
        <v>44473.376215277778</v>
      </c>
    </row>
    <row r="339" spans="1:8" x14ac:dyDescent="0.2">
      <c r="A339" s="4">
        <f>ROW(Tabla1345678[[#This Row],[N°]])-2</f>
        <v>337</v>
      </c>
      <c r="B339" s="4" t="s">
        <v>480</v>
      </c>
      <c r="C339" s="4" t="s">
        <v>393</v>
      </c>
      <c r="D339" s="3">
        <v>18772565</v>
      </c>
      <c r="E339" s="3">
        <v>8</v>
      </c>
      <c r="F339" s="95">
        <v>73029</v>
      </c>
      <c r="G339" s="1" t="s">
        <v>475</v>
      </c>
      <c r="H339" s="94">
        <v>44477.667314814818</v>
      </c>
    </row>
    <row r="340" spans="1:8" x14ac:dyDescent="0.2">
      <c r="A340" s="4">
        <f>ROW(Tabla1345678[[#This Row],[N°]])-2</f>
        <v>338</v>
      </c>
      <c r="B340" s="4" t="s">
        <v>480</v>
      </c>
      <c r="C340" s="4" t="s">
        <v>392</v>
      </c>
      <c r="D340" s="3">
        <v>16731120</v>
      </c>
      <c r="E340" s="3">
        <v>2</v>
      </c>
      <c r="F340" s="95">
        <v>59268</v>
      </c>
      <c r="G340" s="1" t="s">
        <v>475</v>
      </c>
      <c r="H340" s="94">
        <v>44494.714965277781</v>
      </c>
    </row>
    <row r="341" spans="1:8" x14ac:dyDescent="0.2">
      <c r="A341" s="4">
        <f>ROW(Tabla1345678[[#This Row],[N°]])-2</f>
        <v>339</v>
      </c>
      <c r="B341" s="4" t="s">
        <v>480</v>
      </c>
      <c r="C341" s="4" t="s">
        <v>392</v>
      </c>
      <c r="D341" s="3">
        <v>16731120</v>
      </c>
      <c r="E341" s="3">
        <v>2</v>
      </c>
      <c r="F341" s="95">
        <v>73029</v>
      </c>
      <c r="G341" s="1" t="s">
        <v>475</v>
      </c>
      <c r="H341" s="94">
        <v>44505.360775462963</v>
      </c>
    </row>
    <row r="342" spans="1:8" x14ac:dyDescent="0.2">
      <c r="A342" s="4">
        <f>ROW(Tabla1345678[[#This Row],[N°]])-2</f>
        <v>340</v>
      </c>
      <c r="B342" s="4" t="s">
        <v>480</v>
      </c>
      <c r="C342" s="4" t="s">
        <v>389</v>
      </c>
      <c r="D342" s="3">
        <v>15991584</v>
      </c>
      <c r="E342" s="3">
        <v>0</v>
      </c>
      <c r="F342" s="95">
        <v>146059</v>
      </c>
      <c r="G342" s="1" t="s">
        <v>475</v>
      </c>
      <c r="H342" s="94">
        <v>44540.788518518515</v>
      </c>
    </row>
    <row r="343" spans="1:8" x14ac:dyDescent="0.2">
      <c r="A343" s="4">
        <f>ROW(Tabla1345678[[#This Row],[N°]])-2</f>
        <v>341</v>
      </c>
      <c r="B343" s="4" t="s">
        <v>480</v>
      </c>
      <c r="C343" s="4" t="s">
        <v>394</v>
      </c>
      <c r="D343" s="3">
        <v>8847070</v>
      </c>
      <c r="E343" s="3">
        <v>2</v>
      </c>
      <c r="F343" s="95">
        <v>62896</v>
      </c>
      <c r="G343" s="1" t="s">
        <v>475</v>
      </c>
      <c r="H343" s="94">
        <v>44540.788518518515</v>
      </c>
    </row>
    <row r="344" spans="1:8" x14ac:dyDescent="0.2">
      <c r="A344" s="4">
        <f>ROW(Tabla1345678[[#This Row],[N°]])-2</f>
        <v>342</v>
      </c>
      <c r="B344" s="4" t="s">
        <v>480</v>
      </c>
      <c r="C344" s="4" t="s">
        <v>395</v>
      </c>
      <c r="D344" s="3">
        <v>14050278</v>
      </c>
      <c r="E344" s="3">
        <v>2</v>
      </c>
      <c r="F344" s="95">
        <v>48686</v>
      </c>
      <c r="G344" s="1" t="s">
        <v>475</v>
      </c>
      <c r="H344" s="94">
        <v>44546.369664351849</v>
      </c>
    </row>
    <row r="345" spans="1:8" x14ac:dyDescent="0.2">
      <c r="A345" s="4">
        <f>ROW(Tabla1345678[[#This Row],[N°]])-2</f>
        <v>343</v>
      </c>
      <c r="B345" s="4" t="s">
        <v>480</v>
      </c>
      <c r="C345" s="4" t="s">
        <v>396</v>
      </c>
      <c r="D345" s="3">
        <v>16792586</v>
      </c>
      <c r="E345" s="3">
        <v>3</v>
      </c>
      <c r="F345" s="95">
        <v>146059</v>
      </c>
      <c r="G345" s="1" t="s">
        <v>475</v>
      </c>
      <c r="H345" s="94">
        <v>44546.369664351849</v>
      </c>
    </row>
    <row r="346" spans="1:8" x14ac:dyDescent="0.2">
      <c r="A346" s="4">
        <f>ROW(Tabla1345678[[#This Row],[N°]])-2</f>
        <v>344</v>
      </c>
      <c r="B346" s="4" t="s">
        <v>480</v>
      </c>
      <c r="C346" s="4" t="s">
        <v>397</v>
      </c>
      <c r="D346" s="3">
        <v>14450549</v>
      </c>
      <c r="E346" s="3">
        <v>2</v>
      </c>
      <c r="F346" s="95">
        <v>85201</v>
      </c>
      <c r="G346" s="1" t="s">
        <v>475</v>
      </c>
      <c r="H346" s="94">
        <v>44546.369664351849</v>
      </c>
    </row>
    <row r="347" spans="1:8" x14ac:dyDescent="0.2">
      <c r="A347" s="4">
        <f>ROW(Tabla1345678[[#This Row],[N°]])-2</f>
        <v>345</v>
      </c>
      <c r="B347" s="4" t="s">
        <v>480</v>
      </c>
      <c r="C347" s="4" t="s">
        <v>398</v>
      </c>
      <c r="D347" s="3">
        <v>15709360</v>
      </c>
      <c r="E347" s="3">
        <v>6</v>
      </c>
      <c r="F347" s="95">
        <v>146059</v>
      </c>
      <c r="G347" s="1" t="s">
        <v>475</v>
      </c>
      <c r="H347" s="94">
        <v>44546.369664351849</v>
      </c>
    </row>
    <row r="348" spans="1:8" x14ac:dyDescent="0.2">
      <c r="A348" s="4">
        <f>ROW(Tabla1345678[[#This Row],[N°]])-2</f>
        <v>346</v>
      </c>
      <c r="B348" s="4" t="s">
        <v>480</v>
      </c>
      <c r="C348" s="4" t="s">
        <v>399</v>
      </c>
      <c r="D348" s="3">
        <v>13143625</v>
      </c>
      <c r="E348" s="3">
        <v>4</v>
      </c>
      <c r="F348" s="95">
        <v>24343</v>
      </c>
      <c r="G348" s="1" t="s">
        <v>475</v>
      </c>
      <c r="H348" s="94">
        <v>44546.369664351849</v>
      </c>
    </row>
    <row r="349" spans="1:8" x14ac:dyDescent="0.2">
      <c r="A349" s="4">
        <f>ROW(Tabla1345678[[#This Row],[N°]])-2</f>
        <v>347</v>
      </c>
      <c r="B349" s="4" t="s">
        <v>480</v>
      </c>
      <c r="C349" s="4" t="s">
        <v>400</v>
      </c>
      <c r="D349" s="3">
        <v>15642409</v>
      </c>
      <c r="E349" s="3">
        <v>9</v>
      </c>
      <c r="F349" s="95">
        <v>146059</v>
      </c>
      <c r="G349" s="1" t="s">
        <v>475</v>
      </c>
      <c r="H349" s="94">
        <v>44546.369664351849</v>
      </c>
    </row>
    <row r="350" spans="1:8" x14ac:dyDescent="0.2">
      <c r="A350" s="4">
        <f>ROW(Tabla1345678[[#This Row],[N°]])-2</f>
        <v>348</v>
      </c>
      <c r="B350" s="4" t="s">
        <v>480</v>
      </c>
      <c r="C350" s="4" t="s">
        <v>401</v>
      </c>
      <c r="D350" s="3">
        <v>15383329</v>
      </c>
      <c r="E350" s="3" t="s">
        <v>322</v>
      </c>
      <c r="F350" s="95">
        <v>85201</v>
      </c>
      <c r="G350" s="1" t="s">
        <v>475</v>
      </c>
      <c r="H350" s="94">
        <v>44546.369664351849</v>
      </c>
    </row>
    <row r="351" spans="1:8" x14ac:dyDescent="0.2">
      <c r="A351" s="4">
        <f>ROW(Tabla1345678[[#This Row],[N°]])-2</f>
        <v>349</v>
      </c>
      <c r="B351" s="4" t="s">
        <v>480</v>
      </c>
      <c r="C351" s="4" t="s">
        <v>402</v>
      </c>
      <c r="D351" s="3">
        <v>13183665</v>
      </c>
      <c r="E351" s="3">
        <v>1</v>
      </c>
      <c r="F351" s="95">
        <v>146059</v>
      </c>
      <c r="G351" s="1" t="s">
        <v>475</v>
      </c>
      <c r="H351" s="94">
        <v>44546.369664351849</v>
      </c>
    </row>
    <row r="352" spans="1:8" x14ac:dyDescent="0.2">
      <c r="A352" s="4">
        <f>ROW(Tabla1345678[[#This Row],[N°]])-2</f>
        <v>350</v>
      </c>
      <c r="B352" s="4" t="s">
        <v>480</v>
      </c>
      <c r="C352" s="4" t="s">
        <v>403</v>
      </c>
      <c r="D352" s="3">
        <v>11551335</v>
      </c>
      <c r="E352" s="3">
        <v>4</v>
      </c>
      <c r="F352" s="95">
        <v>19756</v>
      </c>
      <c r="G352" s="1" t="s">
        <v>475</v>
      </c>
      <c r="H352" s="94">
        <v>44546.369664351849</v>
      </c>
    </row>
    <row r="353" spans="1:8" x14ac:dyDescent="0.2">
      <c r="A353" s="4">
        <f>ROW(Tabla1345678[[#This Row],[N°]])-2</f>
        <v>351</v>
      </c>
      <c r="B353" s="4" t="s">
        <v>480</v>
      </c>
      <c r="C353" s="4" t="s">
        <v>404</v>
      </c>
      <c r="D353" s="3">
        <v>16941403</v>
      </c>
      <c r="E353" s="3">
        <v>3</v>
      </c>
      <c r="F353" s="95">
        <v>276584</v>
      </c>
      <c r="G353" s="1" t="s">
        <v>475</v>
      </c>
      <c r="H353" s="94">
        <v>44546.369664351849</v>
      </c>
    </row>
    <row r="354" spans="1:8" x14ac:dyDescent="0.2">
      <c r="A354" s="4">
        <f>ROW(Tabla1345678[[#This Row],[N°]])-2</f>
        <v>352</v>
      </c>
      <c r="B354" s="4" t="s">
        <v>480</v>
      </c>
      <c r="C354" s="4" t="s">
        <v>405</v>
      </c>
      <c r="D354" s="3">
        <v>18262940</v>
      </c>
      <c r="E354" s="3">
        <v>5</v>
      </c>
      <c r="F354" s="95">
        <v>276584</v>
      </c>
      <c r="G354" s="1" t="s">
        <v>475</v>
      </c>
      <c r="H354" s="94">
        <v>44546.369664351849</v>
      </c>
    </row>
    <row r="355" spans="1:8" x14ac:dyDescent="0.2">
      <c r="A355" s="4">
        <f>ROW(Tabla1345678[[#This Row],[N°]])-2</f>
        <v>353</v>
      </c>
      <c r="B355" s="4" t="s">
        <v>480</v>
      </c>
      <c r="C355" s="4" t="s">
        <v>406</v>
      </c>
      <c r="D355" s="3">
        <v>17625171</v>
      </c>
      <c r="E355" s="3">
        <v>9</v>
      </c>
      <c r="F355" s="95">
        <v>276584</v>
      </c>
      <c r="G355" s="1" t="s">
        <v>475</v>
      </c>
      <c r="H355" s="94">
        <v>44546.369664351849</v>
      </c>
    </row>
    <row r="356" spans="1:8" x14ac:dyDescent="0.2">
      <c r="A356" s="4">
        <f>ROW(Tabla1345678[[#This Row],[N°]])-2</f>
        <v>354</v>
      </c>
      <c r="B356" s="4" t="s">
        <v>480</v>
      </c>
      <c r="C356" s="4" t="s">
        <v>407</v>
      </c>
      <c r="D356" s="3">
        <v>18676297</v>
      </c>
      <c r="E356" s="3">
        <v>5</v>
      </c>
      <c r="F356" s="95">
        <v>276584</v>
      </c>
      <c r="G356" s="1" t="s">
        <v>475</v>
      </c>
      <c r="H356" s="94">
        <v>44546.369664351849</v>
      </c>
    </row>
    <row r="357" spans="1:8" x14ac:dyDescent="0.2">
      <c r="A357" s="4">
        <f>ROW(Tabla1345678[[#This Row],[N°]])-2</f>
        <v>355</v>
      </c>
      <c r="B357" s="4" t="s">
        <v>480</v>
      </c>
      <c r="C357" s="4" t="s">
        <v>408</v>
      </c>
      <c r="D357" s="3">
        <v>15357827</v>
      </c>
      <c r="E357" s="3">
        <v>3</v>
      </c>
      <c r="F357" s="95">
        <v>276584</v>
      </c>
      <c r="G357" s="1" t="s">
        <v>475</v>
      </c>
      <c r="H357" s="94">
        <v>44546.369664351849</v>
      </c>
    </row>
    <row r="358" spans="1:8" x14ac:dyDescent="0.2">
      <c r="A358" s="4">
        <f>ROW(Tabla1345678[[#This Row],[N°]])-2</f>
        <v>356</v>
      </c>
      <c r="B358" s="4" t="s">
        <v>480</v>
      </c>
      <c r="C358" s="4" t="s">
        <v>409</v>
      </c>
      <c r="D358" s="3">
        <v>19277190</v>
      </c>
      <c r="E358" s="3">
        <v>0</v>
      </c>
      <c r="F358" s="95">
        <v>276584</v>
      </c>
      <c r="G358" s="1" t="s">
        <v>475</v>
      </c>
      <c r="H358" s="94">
        <v>44546.369664351849</v>
      </c>
    </row>
    <row r="359" spans="1:8" x14ac:dyDescent="0.2">
      <c r="A359" s="4">
        <f>ROW(Tabla1345678[[#This Row],[N°]])-2</f>
        <v>357</v>
      </c>
      <c r="B359" s="4" t="s">
        <v>480</v>
      </c>
      <c r="C359" s="4" t="s">
        <v>410</v>
      </c>
      <c r="D359" s="3">
        <v>18955099</v>
      </c>
      <c r="E359" s="3">
        <v>5</v>
      </c>
      <c r="F359" s="95">
        <v>39512</v>
      </c>
      <c r="G359" s="1" t="s">
        <v>475</v>
      </c>
      <c r="H359" s="94">
        <v>44546.369664351849</v>
      </c>
    </row>
    <row r="360" spans="1:8" x14ac:dyDescent="0.2">
      <c r="A360" s="4">
        <f>ROW(Tabla1345678[[#This Row],[N°]])-2</f>
        <v>358</v>
      </c>
      <c r="B360" s="4" t="s">
        <v>480</v>
      </c>
      <c r="C360" s="4" t="s">
        <v>411</v>
      </c>
      <c r="D360" s="3">
        <v>19515118</v>
      </c>
      <c r="E360" s="3">
        <v>0</v>
      </c>
      <c r="F360" s="95">
        <v>276584</v>
      </c>
      <c r="G360" s="1" t="s">
        <v>475</v>
      </c>
      <c r="H360" s="94">
        <v>44546.369664351849</v>
      </c>
    </row>
    <row r="361" spans="1:8" x14ac:dyDescent="0.2">
      <c r="A361" s="4">
        <f>ROW(Tabla1345678[[#This Row],[N°]])-2</f>
        <v>359</v>
      </c>
      <c r="B361" s="4" t="s">
        <v>480</v>
      </c>
      <c r="C361" s="4" t="s">
        <v>412</v>
      </c>
      <c r="D361" s="3">
        <v>17812566</v>
      </c>
      <c r="E361" s="3">
        <v>4</v>
      </c>
      <c r="F361" s="95">
        <v>276584</v>
      </c>
      <c r="G361" s="1" t="s">
        <v>475</v>
      </c>
      <c r="H361" s="94">
        <v>44546.369664351849</v>
      </c>
    </row>
    <row r="362" spans="1:8" x14ac:dyDescent="0.2">
      <c r="A362" s="4">
        <f>ROW(Tabla1345678[[#This Row],[N°]])-2</f>
        <v>360</v>
      </c>
      <c r="B362" s="4" t="s">
        <v>480</v>
      </c>
      <c r="C362" s="4" t="s">
        <v>413</v>
      </c>
      <c r="D362" s="3">
        <v>19282798</v>
      </c>
      <c r="E362" s="3">
        <v>1</v>
      </c>
      <c r="F362" s="95">
        <v>276584</v>
      </c>
      <c r="G362" s="1" t="s">
        <v>475</v>
      </c>
      <c r="H362" s="94">
        <v>44546.369664351849</v>
      </c>
    </row>
    <row r="363" spans="1:8" x14ac:dyDescent="0.2">
      <c r="A363" s="4">
        <f>ROW(Tabla1345678[[#This Row],[N°]])-2</f>
        <v>361</v>
      </c>
      <c r="B363" s="4" t="s">
        <v>480</v>
      </c>
      <c r="C363" s="4" t="s">
        <v>414</v>
      </c>
      <c r="D363" s="3">
        <v>13595474</v>
      </c>
      <c r="E363" s="3">
        <v>8</v>
      </c>
      <c r="F363" s="95">
        <v>276584</v>
      </c>
      <c r="G363" s="1" t="s">
        <v>475</v>
      </c>
      <c r="H363" s="94">
        <v>44546.369664351849</v>
      </c>
    </row>
    <row r="364" spans="1:8" x14ac:dyDescent="0.2">
      <c r="A364" s="4">
        <f>ROW(Tabla1345678[[#This Row],[N°]])-2</f>
        <v>362</v>
      </c>
      <c r="B364" s="4" t="s">
        <v>480</v>
      </c>
      <c r="C364" s="4" t="s">
        <v>415</v>
      </c>
      <c r="D364" s="3">
        <v>18164136</v>
      </c>
      <c r="E364" s="3">
        <v>3</v>
      </c>
      <c r="F364" s="95">
        <v>48686</v>
      </c>
      <c r="G364" s="1" t="s">
        <v>475</v>
      </c>
      <c r="H364" s="94">
        <v>44546.369664351849</v>
      </c>
    </row>
    <row r="365" spans="1:8" x14ac:dyDescent="0.2">
      <c r="A365" s="4">
        <f>ROW(Tabla1345678[[#This Row],[N°]])-2</f>
        <v>363</v>
      </c>
      <c r="B365" s="4" t="s">
        <v>480</v>
      </c>
      <c r="C365" s="4" t="s">
        <v>416</v>
      </c>
      <c r="D365" s="3">
        <v>18055641</v>
      </c>
      <c r="E365" s="3">
        <v>9</v>
      </c>
      <c r="F365" s="95">
        <v>19756</v>
      </c>
      <c r="G365" s="1" t="s">
        <v>475</v>
      </c>
      <c r="H365" s="94">
        <v>44546.369664351849</v>
      </c>
    </row>
    <row r="366" spans="1:8" x14ac:dyDescent="0.2">
      <c r="A366" s="4">
        <f>ROW(Tabla1345678[[#This Row],[N°]])-2</f>
        <v>364</v>
      </c>
      <c r="B366" s="4" t="s">
        <v>480</v>
      </c>
      <c r="C366" s="4" t="s">
        <v>417</v>
      </c>
      <c r="D366" s="3">
        <v>15489286</v>
      </c>
      <c r="E366" s="3">
        <v>9</v>
      </c>
      <c r="F366" s="95">
        <v>73029</v>
      </c>
      <c r="G366" s="1" t="s">
        <v>475</v>
      </c>
      <c r="H366" s="94">
        <v>44552.707199074073</v>
      </c>
    </row>
    <row r="367" spans="1:8" x14ac:dyDescent="0.2">
      <c r="A367" s="4">
        <f>ROW(Tabla1345678[[#This Row],[N°]])-2</f>
        <v>365</v>
      </c>
      <c r="B367" s="4" t="s">
        <v>480</v>
      </c>
      <c r="C367" s="4" t="s">
        <v>417</v>
      </c>
      <c r="D367" s="3">
        <v>15489286</v>
      </c>
      <c r="E367" s="3">
        <v>9</v>
      </c>
      <c r="F367" s="95">
        <v>24343</v>
      </c>
      <c r="G367" s="1" t="s">
        <v>475</v>
      </c>
      <c r="H367" s="94">
        <v>44552.707199074073</v>
      </c>
    </row>
    <row r="368" spans="1:8" x14ac:dyDescent="0.2">
      <c r="A368" s="4">
        <f>ROW(Tabla1345678[[#This Row],[N°]])-2</f>
        <v>366</v>
      </c>
      <c r="B368" s="4" t="s">
        <v>480</v>
      </c>
      <c r="C368" s="4" t="s">
        <v>418</v>
      </c>
      <c r="D368" s="3">
        <v>17400170</v>
      </c>
      <c r="E368" s="3">
        <v>7</v>
      </c>
      <c r="F368" s="95">
        <v>73029</v>
      </c>
      <c r="G368" s="1" t="s">
        <v>475</v>
      </c>
      <c r="H368" s="94">
        <v>44552.707199074073</v>
      </c>
    </row>
    <row r="369" spans="1:8" x14ac:dyDescent="0.2">
      <c r="A369" s="4">
        <f>ROW(Tabla1345678[[#This Row],[N°]])-2</f>
        <v>367</v>
      </c>
      <c r="B369" s="4" t="s">
        <v>480</v>
      </c>
      <c r="C369" s="4" t="s">
        <v>418</v>
      </c>
      <c r="D369" s="3">
        <v>17400170</v>
      </c>
      <c r="E369" s="3">
        <v>7</v>
      </c>
      <c r="F369" s="95">
        <v>24343</v>
      </c>
      <c r="G369" s="1" t="s">
        <v>475</v>
      </c>
      <c r="H369" s="94">
        <v>44552.707199074073</v>
      </c>
    </row>
    <row r="370" spans="1:8" x14ac:dyDescent="0.2">
      <c r="A370" s="4">
        <f>ROW(Tabla1345678[[#This Row],[N°]])-2</f>
        <v>368</v>
      </c>
      <c r="B370" s="4" t="s">
        <v>480</v>
      </c>
      <c r="C370" s="4" t="s">
        <v>419</v>
      </c>
      <c r="D370" s="3">
        <v>16389608</v>
      </c>
      <c r="E370" s="3">
        <v>7</v>
      </c>
      <c r="F370" s="95">
        <v>19756</v>
      </c>
      <c r="G370" s="1" t="s">
        <v>475</v>
      </c>
      <c r="H370" s="94">
        <v>44552.707199074073</v>
      </c>
    </row>
    <row r="371" spans="1:8" x14ac:dyDescent="0.2">
      <c r="A371" s="4">
        <f>ROW(Tabla1345678[[#This Row],[N°]])-2</f>
        <v>369</v>
      </c>
      <c r="B371" s="4" t="s">
        <v>480</v>
      </c>
      <c r="C371" s="4" t="s">
        <v>420</v>
      </c>
      <c r="D371" s="3">
        <v>8015588</v>
      </c>
      <c r="E371" s="3">
        <v>3</v>
      </c>
      <c r="F371" s="95">
        <v>19756</v>
      </c>
      <c r="G371" s="1" t="s">
        <v>475</v>
      </c>
      <c r="H371" s="94">
        <v>44552.707199074073</v>
      </c>
    </row>
    <row r="372" spans="1:8" x14ac:dyDescent="0.2">
      <c r="A372" s="4">
        <f>ROW(Tabla1345678[[#This Row],[N°]])-2</f>
        <v>370</v>
      </c>
      <c r="B372" s="4" t="s">
        <v>480</v>
      </c>
      <c r="C372" s="4" t="s">
        <v>421</v>
      </c>
      <c r="D372" s="3">
        <v>16037937</v>
      </c>
      <c r="E372" s="3">
        <v>5</v>
      </c>
      <c r="F372" s="95">
        <v>48686</v>
      </c>
      <c r="G372" s="1" t="s">
        <v>475</v>
      </c>
      <c r="H372" s="94">
        <v>44552.707199074073</v>
      </c>
    </row>
    <row r="373" spans="1:8" x14ac:dyDescent="0.2">
      <c r="A373" s="4">
        <f>ROW(Tabla1345678[[#This Row],[N°]])-2</f>
        <v>371</v>
      </c>
      <c r="B373" s="4" t="s">
        <v>480</v>
      </c>
      <c r="C373" s="4" t="s">
        <v>422</v>
      </c>
      <c r="D373" s="3">
        <v>10971806</v>
      </c>
      <c r="E373" s="3">
        <v>8</v>
      </c>
      <c r="F373" s="95">
        <v>206917</v>
      </c>
      <c r="G373" s="1" t="s">
        <v>475</v>
      </c>
      <c r="H373" s="94">
        <v>44552.707199074073</v>
      </c>
    </row>
    <row r="374" spans="1:8" x14ac:dyDescent="0.2">
      <c r="A374" s="4">
        <f>ROW(Tabla1345678[[#This Row],[N°]])-2</f>
        <v>372</v>
      </c>
      <c r="B374" s="4" t="s">
        <v>480</v>
      </c>
      <c r="C374" s="4" t="s">
        <v>423</v>
      </c>
      <c r="D374" s="3">
        <v>15760955</v>
      </c>
      <c r="E374" s="3">
        <v>6</v>
      </c>
      <c r="F374" s="95">
        <v>24343</v>
      </c>
      <c r="G374" s="1" t="s">
        <v>475</v>
      </c>
      <c r="H374" s="94">
        <v>44552.707199074073</v>
      </c>
    </row>
    <row r="375" spans="1:8" x14ac:dyDescent="0.2">
      <c r="A375" s="4">
        <f>ROW(Tabla1345678[[#This Row],[N°]])-2</f>
        <v>373</v>
      </c>
      <c r="B375" s="4" t="s">
        <v>480</v>
      </c>
      <c r="C375" s="4" t="s">
        <v>424</v>
      </c>
      <c r="D375" s="3">
        <v>16105884</v>
      </c>
      <c r="E375" s="3" t="s">
        <v>322</v>
      </c>
      <c r="F375" s="95">
        <v>73029</v>
      </c>
      <c r="G375" s="1" t="s">
        <v>475</v>
      </c>
      <c r="H375" s="94">
        <v>44552.707199074073</v>
      </c>
    </row>
    <row r="376" spans="1:8" x14ac:dyDescent="0.2">
      <c r="A376" s="4">
        <f>ROW(Tabla1345678[[#This Row],[N°]])-2</f>
        <v>374</v>
      </c>
      <c r="B376" s="4" t="s">
        <v>480</v>
      </c>
      <c r="C376" s="4" t="s">
        <v>424</v>
      </c>
      <c r="D376" s="3">
        <v>16105884</v>
      </c>
      <c r="E376" s="3" t="s">
        <v>322</v>
      </c>
      <c r="F376" s="95">
        <v>97372</v>
      </c>
      <c r="G376" s="1" t="s">
        <v>475</v>
      </c>
      <c r="H376" s="94">
        <v>44552.707199074073</v>
      </c>
    </row>
    <row r="377" spans="1:8" x14ac:dyDescent="0.2">
      <c r="A377" s="4">
        <f>ROW(Tabla1345678[[#This Row],[N°]])-2</f>
        <v>375</v>
      </c>
      <c r="B377" s="4" t="s">
        <v>480</v>
      </c>
      <c r="C377" s="4" t="s">
        <v>425</v>
      </c>
      <c r="D377" s="3">
        <v>21007371</v>
      </c>
      <c r="E377" s="3" t="s">
        <v>322</v>
      </c>
      <c r="F377" s="95">
        <v>73029</v>
      </c>
      <c r="G377" s="1" t="s">
        <v>475</v>
      </c>
      <c r="H377" s="94">
        <v>44552.707199074073</v>
      </c>
    </row>
    <row r="378" spans="1:8" x14ac:dyDescent="0.2">
      <c r="A378" s="4">
        <f>ROW(Tabla1345678[[#This Row],[N°]])-2</f>
        <v>376</v>
      </c>
      <c r="B378" s="4" t="s">
        <v>480</v>
      </c>
      <c r="C378" s="4" t="s">
        <v>426</v>
      </c>
      <c r="D378" s="3">
        <v>17174881</v>
      </c>
      <c r="E378" s="3" t="s">
        <v>322</v>
      </c>
      <c r="F378" s="95">
        <v>24343</v>
      </c>
      <c r="G378" s="1" t="s">
        <v>475</v>
      </c>
      <c r="H378" s="94">
        <v>44552.707199074073</v>
      </c>
    </row>
    <row r="379" spans="1:8" x14ac:dyDescent="0.2">
      <c r="A379" s="4">
        <f>ROW(Tabla1345678[[#This Row],[N°]])-2</f>
        <v>377</v>
      </c>
      <c r="B379" s="4" t="s">
        <v>480</v>
      </c>
      <c r="C379" s="4" t="s">
        <v>426</v>
      </c>
      <c r="D379" s="3">
        <v>17174881</v>
      </c>
      <c r="E379" s="3" t="s">
        <v>322</v>
      </c>
      <c r="F379" s="95">
        <v>24343</v>
      </c>
      <c r="G379" s="1" t="s">
        <v>475</v>
      </c>
      <c r="H379" s="94">
        <v>44552.707199074073</v>
      </c>
    </row>
    <row r="380" spans="1:8" x14ac:dyDescent="0.2">
      <c r="A380" s="4">
        <f>ROW(Tabla1345678[[#This Row],[N°]])-2</f>
        <v>378</v>
      </c>
      <c r="B380" s="4" t="s">
        <v>480</v>
      </c>
      <c r="C380" s="4" t="s">
        <v>427</v>
      </c>
      <c r="D380" s="3">
        <v>17700866</v>
      </c>
      <c r="E380" s="3">
        <v>4</v>
      </c>
      <c r="F380" s="95">
        <v>73029</v>
      </c>
      <c r="G380" s="1" t="s">
        <v>475</v>
      </c>
      <c r="H380" s="94">
        <v>44552.707199074073</v>
      </c>
    </row>
    <row r="381" spans="1:8" x14ac:dyDescent="0.2">
      <c r="A381" s="4">
        <f>ROW(Tabla1345678[[#This Row],[N°]])-2</f>
        <v>379</v>
      </c>
      <c r="B381" s="4" t="s">
        <v>480</v>
      </c>
      <c r="C381" s="4" t="s">
        <v>427</v>
      </c>
      <c r="D381" s="3">
        <v>17700866</v>
      </c>
      <c r="E381" s="3">
        <v>4</v>
      </c>
      <c r="F381" s="95">
        <v>24343</v>
      </c>
      <c r="G381" s="1" t="s">
        <v>475</v>
      </c>
      <c r="H381" s="94">
        <v>44552.707199074073</v>
      </c>
    </row>
    <row r="382" spans="1:8" x14ac:dyDescent="0.2">
      <c r="A382" s="4">
        <f>ROW(Tabla1345678[[#This Row],[N°]])-2</f>
        <v>380</v>
      </c>
      <c r="B382" s="4" t="s">
        <v>480</v>
      </c>
      <c r="C382" s="4" t="s">
        <v>428</v>
      </c>
      <c r="D382" s="3">
        <v>15905401</v>
      </c>
      <c r="E382" s="3">
        <v>2</v>
      </c>
      <c r="F382" s="95">
        <v>73029</v>
      </c>
      <c r="G382" s="1" t="s">
        <v>475</v>
      </c>
      <c r="H382" s="94">
        <v>44552.707199074073</v>
      </c>
    </row>
    <row r="383" spans="1:8" x14ac:dyDescent="0.2">
      <c r="A383" s="4">
        <f>ROW(Tabla1345678[[#This Row],[N°]])-2</f>
        <v>381</v>
      </c>
      <c r="B383" s="4" t="s">
        <v>480</v>
      </c>
      <c r="C383" s="4" t="s">
        <v>428</v>
      </c>
      <c r="D383" s="3">
        <v>15905401</v>
      </c>
      <c r="E383" s="3">
        <v>2</v>
      </c>
      <c r="F383" s="95">
        <v>97372</v>
      </c>
      <c r="G383" s="1" t="s">
        <v>475</v>
      </c>
      <c r="H383" s="94">
        <v>44552.707199074073</v>
      </c>
    </row>
    <row r="384" spans="1:8" x14ac:dyDescent="0.2">
      <c r="A384" s="4">
        <f>ROW(Tabla1345678[[#This Row],[N°]])-2</f>
        <v>382</v>
      </c>
      <c r="B384" s="4" t="s">
        <v>480</v>
      </c>
      <c r="C384" s="4" t="s">
        <v>429</v>
      </c>
      <c r="D384" s="3">
        <v>13377683</v>
      </c>
      <c r="E384" s="3">
        <v>4</v>
      </c>
      <c r="F384" s="95">
        <v>73029</v>
      </c>
      <c r="G384" s="1" t="s">
        <v>475</v>
      </c>
      <c r="H384" s="94">
        <v>44552.707199074073</v>
      </c>
    </row>
    <row r="385" spans="1:8" x14ac:dyDescent="0.2">
      <c r="A385" s="4">
        <f>ROW(Tabla1345678[[#This Row],[N°]])-2</f>
        <v>383</v>
      </c>
      <c r="B385" s="4" t="s">
        <v>480</v>
      </c>
      <c r="C385" s="4" t="s">
        <v>430</v>
      </c>
      <c r="D385" s="3">
        <v>19476024</v>
      </c>
      <c r="E385" s="3">
        <v>8</v>
      </c>
      <c r="F385" s="95">
        <v>511207</v>
      </c>
      <c r="G385" s="1" t="s">
        <v>475</v>
      </c>
      <c r="H385" s="94">
        <v>44552.707199074073</v>
      </c>
    </row>
    <row r="386" spans="1:8" x14ac:dyDescent="0.2">
      <c r="A386" s="4">
        <f>ROW(Tabla1345678[[#This Row],[N°]])-2</f>
        <v>384</v>
      </c>
      <c r="B386" s="4" t="s">
        <v>480</v>
      </c>
      <c r="C386" s="4" t="s">
        <v>430</v>
      </c>
      <c r="D386" s="3">
        <v>19476024</v>
      </c>
      <c r="E386" s="3">
        <v>8</v>
      </c>
      <c r="F386" s="95">
        <v>121715</v>
      </c>
      <c r="G386" s="1" t="s">
        <v>475</v>
      </c>
      <c r="H386" s="94">
        <v>44552.707199074073</v>
      </c>
    </row>
    <row r="387" spans="1:8" x14ac:dyDescent="0.2">
      <c r="A387" s="4">
        <f>ROW(Tabla1345678[[#This Row],[N°]])-2</f>
        <v>385</v>
      </c>
      <c r="B387" s="4" t="s">
        <v>480</v>
      </c>
      <c r="C387" s="4" t="s">
        <v>431</v>
      </c>
      <c r="D387" s="3">
        <v>10929838</v>
      </c>
      <c r="E387" s="3">
        <v>7</v>
      </c>
      <c r="F387" s="95">
        <v>48686</v>
      </c>
      <c r="G387" s="1" t="s">
        <v>475</v>
      </c>
      <c r="H387" s="94">
        <v>44552.707199074073</v>
      </c>
    </row>
    <row r="388" spans="1:8" x14ac:dyDescent="0.2">
      <c r="A388" s="4">
        <f>ROW(Tabla1345678[[#This Row],[N°]])-2</f>
        <v>386</v>
      </c>
      <c r="B388" s="4" t="s">
        <v>480</v>
      </c>
      <c r="C388" s="4" t="s">
        <v>432</v>
      </c>
      <c r="D388" s="3">
        <v>16937058</v>
      </c>
      <c r="E388" s="3">
        <v>3</v>
      </c>
      <c r="F388" s="95">
        <v>24343</v>
      </c>
      <c r="G388" s="1" t="s">
        <v>475</v>
      </c>
      <c r="H388" s="94">
        <v>44552.707199074073</v>
      </c>
    </row>
    <row r="389" spans="1:8" x14ac:dyDescent="0.2">
      <c r="A389" s="4">
        <f>ROW(Tabla1345678[[#This Row],[N°]])-2</f>
        <v>387</v>
      </c>
      <c r="B389" s="4" t="s">
        <v>480</v>
      </c>
      <c r="C389" s="4" t="s">
        <v>432</v>
      </c>
      <c r="D389" s="3">
        <v>16937058</v>
      </c>
      <c r="E389" s="3">
        <v>3</v>
      </c>
      <c r="F389" s="95">
        <v>24343</v>
      </c>
      <c r="G389" s="1" t="s">
        <v>475</v>
      </c>
      <c r="H389" s="94">
        <v>44552.707199074073</v>
      </c>
    </row>
    <row r="390" spans="1:8" x14ac:dyDescent="0.2">
      <c r="A390" s="4">
        <f>ROW(Tabla1345678[[#This Row],[N°]])-2</f>
        <v>388</v>
      </c>
      <c r="B390" s="4" t="s">
        <v>480</v>
      </c>
      <c r="C390" s="4" t="s">
        <v>433</v>
      </c>
      <c r="D390" s="3">
        <v>19308755</v>
      </c>
      <c r="E390" s="3">
        <v>8</v>
      </c>
      <c r="F390" s="95">
        <v>59268</v>
      </c>
      <c r="G390" s="1" t="s">
        <v>475</v>
      </c>
      <c r="H390" s="94">
        <v>44552.707199074073</v>
      </c>
    </row>
    <row r="391" spans="1:8" x14ac:dyDescent="0.2">
      <c r="A391" s="4">
        <f>ROW(Tabla1345678[[#This Row],[N°]])-2</f>
        <v>389</v>
      </c>
      <c r="B391" s="4" t="s">
        <v>480</v>
      </c>
      <c r="C391" s="4" t="s">
        <v>434</v>
      </c>
      <c r="D391" s="3">
        <v>17724020</v>
      </c>
      <c r="E391" s="3">
        <v>6</v>
      </c>
      <c r="F391" s="95">
        <v>73029</v>
      </c>
      <c r="G391" s="1" t="s">
        <v>475</v>
      </c>
      <c r="H391" s="94">
        <v>44552.707199074073</v>
      </c>
    </row>
    <row r="392" spans="1:8" x14ac:dyDescent="0.2">
      <c r="A392" s="4">
        <f>ROW(Tabla1345678[[#This Row],[N°]])-2</f>
        <v>390</v>
      </c>
      <c r="B392" s="4" t="s">
        <v>480</v>
      </c>
      <c r="C392" s="4" t="s">
        <v>435</v>
      </c>
      <c r="D392" s="3">
        <v>15517760</v>
      </c>
      <c r="E392" s="3">
        <v>8</v>
      </c>
      <c r="F392" s="95">
        <v>24343</v>
      </c>
      <c r="G392" s="1" t="s">
        <v>475</v>
      </c>
      <c r="H392" s="94">
        <v>44554.479513888888</v>
      </c>
    </row>
    <row r="393" spans="1:8" x14ac:dyDescent="0.2">
      <c r="A393" s="4">
        <f>ROW(Tabla1345678[[#This Row],[N°]])-2</f>
        <v>391</v>
      </c>
      <c r="B393" s="4" t="s">
        <v>480</v>
      </c>
      <c r="C393" s="4" t="s">
        <v>436</v>
      </c>
      <c r="D393" s="3">
        <v>5964828</v>
      </c>
      <c r="E393" s="3">
        <v>4</v>
      </c>
      <c r="F393" s="95">
        <v>62896</v>
      </c>
      <c r="G393" s="1" t="s">
        <v>475</v>
      </c>
      <c r="H393" s="94">
        <v>44587.580879629626</v>
      </c>
    </row>
    <row r="394" spans="1:8" x14ac:dyDescent="0.2">
      <c r="A394" s="4">
        <f>ROW(Tabla1345678[[#This Row],[N°]])-2</f>
        <v>392</v>
      </c>
      <c r="B394" s="4" t="s">
        <v>480</v>
      </c>
      <c r="C394" s="4" t="s">
        <v>437</v>
      </c>
      <c r="D394" s="3">
        <v>9156732</v>
      </c>
      <c r="E394" s="3">
        <v>6</v>
      </c>
      <c r="F394" s="95">
        <v>73029</v>
      </c>
      <c r="G394" s="1" t="s">
        <v>475</v>
      </c>
      <c r="H394" s="94">
        <v>44587.580879629626</v>
      </c>
    </row>
    <row r="395" spans="1:8" x14ac:dyDescent="0.2">
      <c r="A395" s="4">
        <f>ROW(Tabla1345678[[#This Row],[N°]])-2</f>
        <v>393</v>
      </c>
      <c r="B395" s="4" t="s">
        <v>480</v>
      </c>
      <c r="C395" s="4" t="s">
        <v>437</v>
      </c>
      <c r="D395" s="3">
        <v>9156732</v>
      </c>
      <c r="E395" s="3">
        <v>6</v>
      </c>
      <c r="F395" s="95">
        <v>4455</v>
      </c>
      <c r="G395" s="1" t="s">
        <v>475</v>
      </c>
      <c r="H395" s="94">
        <v>44587.580891203703</v>
      </c>
    </row>
    <row r="396" spans="1:8" x14ac:dyDescent="0.2">
      <c r="A396" s="4">
        <f>ROW(Tabla1345678[[#This Row],[N°]])-2</f>
        <v>394</v>
      </c>
      <c r="B396" s="4" t="s">
        <v>480</v>
      </c>
      <c r="C396" s="4" t="s">
        <v>438</v>
      </c>
      <c r="D396" s="3">
        <v>12460452</v>
      </c>
      <c r="E396" s="3">
        <v>4</v>
      </c>
      <c r="F396" s="95">
        <v>20962</v>
      </c>
      <c r="G396" s="1" t="s">
        <v>475</v>
      </c>
      <c r="H396" s="94">
        <v>44588.518912037034</v>
      </c>
    </row>
    <row r="397" spans="1:8" x14ac:dyDescent="0.2">
      <c r="A397" s="4">
        <f>ROW(Tabla1345678[[#This Row],[N°]])-2</f>
        <v>395</v>
      </c>
      <c r="B397" s="4" t="s">
        <v>480</v>
      </c>
      <c r="C397" s="4" t="s">
        <v>439</v>
      </c>
      <c r="D397" s="3">
        <v>11606759</v>
      </c>
      <c r="E397" s="3">
        <v>5</v>
      </c>
      <c r="F397" s="95">
        <v>19756</v>
      </c>
      <c r="G397" s="1" t="s">
        <v>475</v>
      </c>
      <c r="H397" s="94">
        <v>44588.528101851851</v>
      </c>
    </row>
    <row r="398" spans="1:8" x14ac:dyDescent="0.2">
      <c r="A398" s="4">
        <f>ROW(Tabla1345678[[#This Row],[N°]])-2</f>
        <v>396</v>
      </c>
      <c r="B398" s="4" t="s">
        <v>480</v>
      </c>
      <c r="C398" s="4" t="s">
        <v>440</v>
      </c>
      <c r="D398" s="3">
        <v>12280772</v>
      </c>
      <c r="E398" s="3" t="s">
        <v>322</v>
      </c>
      <c r="F398" s="95">
        <v>19756</v>
      </c>
      <c r="G398" s="1" t="s">
        <v>475</v>
      </c>
      <c r="H398" s="94">
        <v>44588.528101851851</v>
      </c>
    </row>
    <row r="399" spans="1:8" x14ac:dyDescent="0.2">
      <c r="A399" s="4">
        <f>ROW(Tabla1345678[[#This Row],[N°]])-2</f>
        <v>397</v>
      </c>
      <c r="B399" s="4" t="s">
        <v>480</v>
      </c>
      <c r="C399" s="4" t="s">
        <v>441</v>
      </c>
      <c r="D399" s="3">
        <v>10521645</v>
      </c>
      <c r="E399" s="3">
        <v>9</v>
      </c>
      <c r="F399" s="95">
        <v>19756</v>
      </c>
      <c r="G399" s="1" t="s">
        <v>475</v>
      </c>
      <c r="H399" s="94">
        <v>44588.528101851851</v>
      </c>
    </row>
    <row r="400" spans="1:8" x14ac:dyDescent="0.2">
      <c r="A400" s="4">
        <f>ROW(Tabla1345678[[#This Row],[N°]])-2</f>
        <v>398</v>
      </c>
      <c r="B400" s="4" t="s">
        <v>480</v>
      </c>
      <c r="C400" s="4" t="s">
        <v>441</v>
      </c>
      <c r="D400" s="3">
        <v>10521645</v>
      </c>
      <c r="E400" s="3">
        <v>9</v>
      </c>
      <c r="F400" s="95">
        <v>39512</v>
      </c>
      <c r="G400" s="1" t="s">
        <v>475</v>
      </c>
      <c r="H400" s="94">
        <v>44588.528101851851</v>
      </c>
    </row>
    <row r="401" spans="1:8" x14ac:dyDescent="0.2">
      <c r="A401" s="4">
        <f>ROW(Tabla1345678[[#This Row],[N°]])-2</f>
        <v>399</v>
      </c>
      <c r="B401" s="4" t="s">
        <v>480</v>
      </c>
      <c r="C401" s="4" t="s">
        <v>442</v>
      </c>
      <c r="D401" s="3">
        <v>10932515</v>
      </c>
      <c r="E401" s="3">
        <v>5</v>
      </c>
      <c r="F401" s="95">
        <v>85201</v>
      </c>
      <c r="G401" s="1" t="s">
        <v>475</v>
      </c>
      <c r="H401" s="94">
        <v>44588.528101851851</v>
      </c>
    </row>
    <row r="402" spans="1:8" x14ac:dyDescent="0.2">
      <c r="A402" s="4">
        <f>ROW(Tabla1345678[[#This Row],[N°]])-2</f>
        <v>400</v>
      </c>
      <c r="B402" s="4" t="s">
        <v>480</v>
      </c>
      <c r="C402" s="4" t="s">
        <v>443</v>
      </c>
      <c r="D402" s="3">
        <v>13917465</v>
      </c>
      <c r="E402" s="3">
        <v>8</v>
      </c>
      <c r="F402" s="95">
        <v>24343</v>
      </c>
      <c r="G402" s="1" t="s">
        <v>475</v>
      </c>
      <c r="H402" s="94">
        <v>44588.528101851851</v>
      </c>
    </row>
    <row r="403" spans="1:8" x14ac:dyDescent="0.2">
      <c r="A403" s="4">
        <f>ROW(Tabla1345678[[#This Row],[N°]])-2</f>
        <v>401</v>
      </c>
      <c r="B403" s="4" t="s">
        <v>480</v>
      </c>
      <c r="C403" s="4" t="s">
        <v>403</v>
      </c>
      <c r="D403" s="3">
        <v>11551335</v>
      </c>
      <c r="E403" s="3">
        <v>4</v>
      </c>
      <c r="F403" s="95">
        <v>19756</v>
      </c>
      <c r="G403" s="1" t="s">
        <v>475</v>
      </c>
      <c r="H403" s="94">
        <v>44588.528101851851</v>
      </c>
    </row>
    <row r="404" spans="1:8" x14ac:dyDescent="0.2">
      <c r="A404" s="4">
        <f>ROW(Tabla1345678[[#This Row],[N°]])-2</f>
        <v>402</v>
      </c>
      <c r="B404" s="4" t="s">
        <v>480</v>
      </c>
      <c r="C404" s="4" t="s">
        <v>421</v>
      </c>
      <c r="D404" s="3">
        <v>16037937</v>
      </c>
      <c r="E404" s="3">
        <v>5</v>
      </c>
      <c r="F404" s="95">
        <v>48686</v>
      </c>
      <c r="G404" s="1" t="s">
        <v>475</v>
      </c>
      <c r="H404" s="94">
        <v>44588.528101851851</v>
      </c>
    </row>
    <row r="405" spans="1:8" x14ac:dyDescent="0.2">
      <c r="A405" s="4">
        <f>ROW(Tabla1345678[[#This Row],[N°]])-2</f>
        <v>403</v>
      </c>
      <c r="B405" s="4" t="s">
        <v>480</v>
      </c>
      <c r="C405" s="4" t="s">
        <v>422</v>
      </c>
      <c r="D405" s="3">
        <v>10971806</v>
      </c>
      <c r="E405" s="3">
        <v>8</v>
      </c>
      <c r="F405" s="95">
        <v>146059</v>
      </c>
      <c r="G405" s="1" t="s">
        <v>475</v>
      </c>
      <c r="H405" s="94">
        <v>44588.528101851851</v>
      </c>
    </row>
    <row r="406" spans="1:8" x14ac:dyDescent="0.2">
      <c r="A406" s="4">
        <f>ROW(Tabla1345678[[#This Row],[N°]])-2</f>
        <v>404</v>
      </c>
      <c r="B406" s="4" t="s">
        <v>480</v>
      </c>
      <c r="C406" s="4" t="s">
        <v>422</v>
      </c>
      <c r="D406" s="3">
        <v>10971806</v>
      </c>
      <c r="E406" s="3">
        <v>8</v>
      </c>
      <c r="F406" s="95">
        <v>24343</v>
      </c>
      <c r="G406" s="1" t="s">
        <v>475</v>
      </c>
      <c r="H406" s="94">
        <v>44588.528101851851</v>
      </c>
    </row>
    <row r="407" spans="1:8" x14ac:dyDescent="0.2">
      <c r="A407" s="4">
        <f>ROW(Tabla1345678[[#This Row],[N°]])-2</f>
        <v>405</v>
      </c>
      <c r="B407" s="4" t="s">
        <v>480</v>
      </c>
      <c r="C407" s="4" t="s">
        <v>422</v>
      </c>
      <c r="D407" s="3">
        <v>10971806</v>
      </c>
      <c r="E407" s="3">
        <v>8</v>
      </c>
      <c r="F407" s="95">
        <v>85201</v>
      </c>
      <c r="G407" s="1" t="s">
        <v>475</v>
      </c>
      <c r="H407" s="94">
        <v>44588.528101851851</v>
      </c>
    </row>
    <row r="408" spans="1:8" x14ac:dyDescent="0.2">
      <c r="A408" s="4">
        <f>ROW(Tabla1345678[[#This Row],[N°]])-2</f>
        <v>406</v>
      </c>
      <c r="B408" s="4" t="s">
        <v>480</v>
      </c>
      <c r="C408" s="4" t="s">
        <v>423</v>
      </c>
      <c r="D408" s="3">
        <v>15760955</v>
      </c>
      <c r="E408" s="3">
        <v>6</v>
      </c>
      <c r="F408" s="95">
        <v>24343</v>
      </c>
      <c r="G408" s="1" t="s">
        <v>475</v>
      </c>
      <c r="H408" s="94">
        <v>44588.528101851851</v>
      </c>
    </row>
    <row r="409" spans="1:8" x14ac:dyDescent="0.2">
      <c r="A409" s="4">
        <f>ROW(Tabla1345678[[#This Row],[N°]])-2</f>
        <v>407</v>
      </c>
      <c r="B409" s="4" t="s">
        <v>480</v>
      </c>
      <c r="C409" s="4" t="s">
        <v>444</v>
      </c>
      <c r="D409" s="3">
        <v>18465070</v>
      </c>
      <c r="E409" s="3">
        <v>3</v>
      </c>
      <c r="F409" s="95">
        <v>10245</v>
      </c>
      <c r="G409" s="1" t="s">
        <v>475</v>
      </c>
      <c r="H409" s="94">
        <v>44592</v>
      </c>
    </row>
    <row r="410" spans="1:8" x14ac:dyDescent="0.2">
      <c r="A410" s="4">
        <f>ROW(Tabla1345678[[#This Row],[N°]])-2</f>
        <v>408</v>
      </c>
      <c r="B410" s="4" t="s">
        <v>480</v>
      </c>
      <c r="C410" s="4" t="s">
        <v>445</v>
      </c>
      <c r="D410" s="3">
        <v>16469894</v>
      </c>
      <c r="E410" s="3">
        <v>7</v>
      </c>
      <c r="F410" s="95">
        <v>14472</v>
      </c>
      <c r="G410" s="1" t="s">
        <v>475</v>
      </c>
      <c r="H410" s="94">
        <v>44592</v>
      </c>
    </row>
    <row r="411" spans="1:8" x14ac:dyDescent="0.2">
      <c r="A411" s="4">
        <f>ROW(Tabla1345678[[#This Row],[N°]])-2</f>
        <v>409</v>
      </c>
      <c r="B411" s="4" t="s">
        <v>480</v>
      </c>
      <c r="C411" s="4" t="s">
        <v>445</v>
      </c>
      <c r="D411" s="3">
        <v>16469894</v>
      </c>
      <c r="E411" s="3">
        <v>7</v>
      </c>
      <c r="F411" s="95">
        <v>4219</v>
      </c>
      <c r="G411" s="1" t="s">
        <v>475</v>
      </c>
      <c r="H411" s="94">
        <v>44592</v>
      </c>
    </row>
    <row r="412" spans="1:8" x14ac:dyDescent="0.2">
      <c r="A412" s="4">
        <f>ROW(Tabla1345678[[#This Row],[N°]])-2</f>
        <v>410</v>
      </c>
      <c r="B412" s="4" t="s">
        <v>480</v>
      </c>
      <c r="C412" s="4" t="s">
        <v>446</v>
      </c>
      <c r="D412" s="3">
        <v>17678855</v>
      </c>
      <c r="E412" s="3">
        <v>0</v>
      </c>
      <c r="F412" s="95">
        <v>4219</v>
      </c>
      <c r="G412" s="1" t="s">
        <v>475</v>
      </c>
      <c r="H412" s="94">
        <v>44592</v>
      </c>
    </row>
    <row r="413" spans="1:8" x14ac:dyDescent="0.2">
      <c r="A413" s="4">
        <f>ROW(Tabla1345678[[#This Row],[N°]])-2</f>
        <v>411</v>
      </c>
      <c r="B413" s="4" t="s">
        <v>480</v>
      </c>
      <c r="C413" s="4" t="s">
        <v>446</v>
      </c>
      <c r="D413" s="3">
        <v>17678855</v>
      </c>
      <c r="E413" s="3">
        <v>0</v>
      </c>
      <c r="F413" s="95">
        <v>14472</v>
      </c>
      <c r="G413" s="1" t="s">
        <v>475</v>
      </c>
      <c r="H413" s="94">
        <v>44592</v>
      </c>
    </row>
    <row r="414" spans="1:8" x14ac:dyDescent="0.2">
      <c r="A414" s="4">
        <f>ROW(Tabla1345678[[#This Row],[N°]])-2</f>
        <v>412</v>
      </c>
      <c r="B414" s="4" t="s">
        <v>480</v>
      </c>
      <c r="C414" s="4" t="s">
        <v>447</v>
      </c>
      <c r="D414" s="3">
        <v>20534475</v>
      </c>
      <c r="E414" s="3">
        <v>6</v>
      </c>
      <c r="F414" s="95">
        <v>14472</v>
      </c>
      <c r="G414" s="1" t="s">
        <v>475</v>
      </c>
      <c r="H414" s="94">
        <v>44592</v>
      </c>
    </row>
    <row r="415" spans="1:8" x14ac:dyDescent="0.2">
      <c r="A415" s="4">
        <f>ROW(Tabla1345678[[#This Row],[N°]])-2</f>
        <v>413</v>
      </c>
      <c r="B415" s="4" t="s">
        <v>480</v>
      </c>
      <c r="C415" s="4" t="s">
        <v>447</v>
      </c>
      <c r="D415" s="3">
        <v>20534475</v>
      </c>
      <c r="E415" s="3">
        <v>6</v>
      </c>
      <c r="F415" s="95">
        <v>4219</v>
      </c>
      <c r="G415" s="1" t="s">
        <v>475</v>
      </c>
      <c r="H415" s="94">
        <v>44592</v>
      </c>
    </row>
    <row r="416" spans="1:8" x14ac:dyDescent="0.2">
      <c r="A416" s="4">
        <f>ROW(Tabla1345678[[#This Row],[N°]])-2</f>
        <v>414</v>
      </c>
      <c r="B416" s="4" t="s">
        <v>480</v>
      </c>
      <c r="C416" s="4" t="s">
        <v>448</v>
      </c>
      <c r="D416" s="3">
        <v>18293359</v>
      </c>
      <c r="E416" s="3">
        <v>7</v>
      </c>
      <c r="F416" s="95">
        <v>4219</v>
      </c>
      <c r="G416" s="1" t="s">
        <v>475</v>
      </c>
      <c r="H416" s="94">
        <v>44592</v>
      </c>
    </row>
    <row r="417" spans="1:8" x14ac:dyDescent="0.2">
      <c r="A417" s="4">
        <f>ROW(Tabla1345678[[#This Row],[N°]])-2</f>
        <v>415</v>
      </c>
      <c r="B417" s="4" t="s">
        <v>480</v>
      </c>
      <c r="C417" s="4" t="s">
        <v>448</v>
      </c>
      <c r="D417" s="3">
        <v>18293359</v>
      </c>
      <c r="E417" s="3">
        <v>7</v>
      </c>
      <c r="F417" s="95">
        <v>14472</v>
      </c>
      <c r="G417" s="1" t="s">
        <v>475</v>
      </c>
      <c r="H417" s="94">
        <v>44592</v>
      </c>
    </row>
    <row r="418" spans="1:8" x14ac:dyDescent="0.2">
      <c r="A418" s="4">
        <f>ROW(Tabla1345678[[#This Row],[N°]])-2</f>
        <v>416</v>
      </c>
      <c r="B418" s="4" t="s">
        <v>480</v>
      </c>
      <c r="C418" s="4" t="s">
        <v>449</v>
      </c>
      <c r="D418" s="3">
        <v>19055650</v>
      </c>
      <c r="E418" s="3">
        <v>6</v>
      </c>
      <c r="F418" s="95">
        <v>14472</v>
      </c>
      <c r="G418" s="1" t="s">
        <v>475</v>
      </c>
      <c r="H418" s="94">
        <v>44592</v>
      </c>
    </row>
    <row r="419" spans="1:8" x14ac:dyDescent="0.2">
      <c r="A419" s="4">
        <f>ROW(Tabla1345678[[#This Row],[N°]])-2</f>
        <v>417</v>
      </c>
      <c r="B419" s="4" t="s">
        <v>480</v>
      </c>
      <c r="C419" s="4" t="s">
        <v>449</v>
      </c>
      <c r="D419" s="3">
        <v>19055650</v>
      </c>
      <c r="E419" s="3">
        <v>6</v>
      </c>
      <c r="F419" s="95">
        <v>4219</v>
      </c>
      <c r="G419" s="1" t="s">
        <v>475</v>
      </c>
      <c r="H419" s="94">
        <v>44592</v>
      </c>
    </row>
    <row r="420" spans="1:8" x14ac:dyDescent="0.2">
      <c r="A420" s="4">
        <f>ROW(Tabla1345678[[#This Row],[N°]])-2</f>
        <v>418</v>
      </c>
      <c r="B420" s="4" t="s">
        <v>480</v>
      </c>
      <c r="C420" s="4" t="s">
        <v>450</v>
      </c>
      <c r="D420" s="3">
        <v>17667311</v>
      </c>
      <c r="E420" s="3">
        <v>7</v>
      </c>
      <c r="F420" s="95">
        <v>4219</v>
      </c>
      <c r="G420" s="1" t="s">
        <v>475</v>
      </c>
      <c r="H420" s="94">
        <v>44592</v>
      </c>
    </row>
    <row r="421" spans="1:8" x14ac:dyDescent="0.2">
      <c r="A421" s="4">
        <f>ROW(Tabla1345678[[#This Row],[N°]])-2</f>
        <v>419</v>
      </c>
      <c r="B421" s="4" t="s">
        <v>480</v>
      </c>
      <c r="C421" s="4" t="s">
        <v>450</v>
      </c>
      <c r="D421" s="3">
        <v>17667311</v>
      </c>
      <c r="E421" s="3">
        <v>7</v>
      </c>
      <c r="F421" s="95">
        <v>14472</v>
      </c>
      <c r="G421" s="1" t="s">
        <v>475</v>
      </c>
      <c r="H421" s="94">
        <v>44592</v>
      </c>
    </row>
    <row r="422" spans="1:8" x14ac:dyDescent="0.2">
      <c r="A422" s="4">
        <f>ROW(Tabla1345678[[#This Row],[N°]])-2</f>
        <v>420</v>
      </c>
      <c r="B422" s="4" t="s">
        <v>480</v>
      </c>
      <c r="C422" s="4" t="s">
        <v>451</v>
      </c>
      <c r="D422" s="3">
        <v>18597406</v>
      </c>
      <c r="E422" s="3">
        <v>5</v>
      </c>
      <c r="F422" s="95">
        <v>14472</v>
      </c>
      <c r="G422" s="1" t="s">
        <v>475</v>
      </c>
      <c r="H422" s="94">
        <v>44592</v>
      </c>
    </row>
    <row r="423" spans="1:8" x14ac:dyDescent="0.2">
      <c r="A423" s="4">
        <f>ROW(Tabla1345678[[#This Row],[N°]])-2</f>
        <v>421</v>
      </c>
      <c r="B423" s="4" t="s">
        <v>480</v>
      </c>
      <c r="C423" s="4" t="s">
        <v>451</v>
      </c>
      <c r="D423" s="3">
        <v>18597406</v>
      </c>
      <c r="E423" s="3">
        <v>5</v>
      </c>
      <c r="F423" s="95">
        <v>4219</v>
      </c>
      <c r="G423" s="1" t="s">
        <v>475</v>
      </c>
      <c r="H423" s="94">
        <v>44592</v>
      </c>
    </row>
    <row r="424" spans="1:8" x14ac:dyDescent="0.2">
      <c r="A424" s="4">
        <f>ROW(Tabla1345678[[#This Row],[N°]])-2</f>
        <v>422</v>
      </c>
      <c r="B424" s="4" t="s">
        <v>480</v>
      </c>
      <c r="C424" s="4" t="s">
        <v>452</v>
      </c>
      <c r="D424" s="3">
        <v>17812217</v>
      </c>
      <c r="E424" s="3">
        <v>7</v>
      </c>
      <c r="F424" s="95">
        <v>4219</v>
      </c>
      <c r="G424" s="1" t="s">
        <v>475</v>
      </c>
      <c r="H424" s="94">
        <v>44592</v>
      </c>
    </row>
    <row r="425" spans="1:8" x14ac:dyDescent="0.2">
      <c r="A425" s="4">
        <f>ROW(Tabla1345678[[#This Row],[N°]])-2</f>
        <v>423</v>
      </c>
      <c r="B425" s="4" t="s">
        <v>480</v>
      </c>
      <c r="C425" s="4" t="s">
        <v>452</v>
      </c>
      <c r="D425" s="3">
        <v>17812217</v>
      </c>
      <c r="E425" s="3">
        <v>7</v>
      </c>
      <c r="F425" s="95">
        <v>14472</v>
      </c>
      <c r="G425" s="1" t="s">
        <v>475</v>
      </c>
      <c r="H425" s="94">
        <v>44592</v>
      </c>
    </row>
    <row r="426" spans="1:8" x14ac:dyDescent="0.2">
      <c r="A426" s="4">
        <f>ROW(Tabla1345678[[#This Row],[N°]])-2</f>
        <v>424</v>
      </c>
      <c r="B426" s="4" t="s">
        <v>480</v>
      </c>
      <c r="C426" s="4" t="s">
        <v>453</v>
      </c>
      <c r="D426" s="3">
        <v>15327648</v>
      </c>
      <c r="E426" s="3" t="s">
        <v>322</v>
      </c>
      <c r="F426" s="95">
        <v>14472</v>
      </c>
      <c r="G426" s="1" t="s">
        <v>475</v>
      </c>
      <c r="H426" s="94">
        <v>44592</v>
      </c>
    </row>
    <row r="427" spans="1:8" x14ac:dyDescent="0.2">
      <c r="A427" s="4">
        <f>ROW(Tabla1345678[[#This Row],[N°]])-2</f>
        <v>425</v>
      </c>
      <c r="B427" s="4" t="s">
        <v>480</v>
      </c>
      <c r="C427" s="4" t="s">
        <v>453</v>
      </c>
      <c r="D427" s="3">
        <v>15327648</v>
      </c>
      <c r="E427" s="3" t="s">
        <v>322</v>
      </c>
      <c r="F427" s="95">
        <v>4219</v>
      </c>
      <c r="G427" s="1" t="s">
        <v>475</v>
      </c>
      <c r="H427" s="94">
        <v>44592</v>
      </c>
    </row>
    <row r="428" spans="1:8" x14ac:dyDescent="0.2">
      <c r="A428" s="4">
        <f>ROW(Tabla1345678[[#This Row],[N°]])-2</f>
        <v>426</v>
      </c>
      <c r="B428" s="4" t="s">
        <v>480</v>
      </c>
      <c r="C428" s="4" t="s">
        <v>454</v>
      </c>
      <c r="D428" s="3">
        <v>23268187</v>
      </c>
      <c r="E428" s="3" t="s">
        <v>322</v>
      </c>
      <c r="F428" s="95">
        <v>14472</v>
      </c>
      <c r="G428" s="1" t="s">
        <v>475</v>
      </c>
      <c r="H428" s="94">
        <v>44592</v>
      </c>
    </row>
    <row r="429" spans="1:8" x14ac:dyDescent="0.2">
      <c r="A429" s="4">
        <f>ROW(Tabla1345678[[#This Row],[N°]])-2</f>
        <v>427</v>
      </c>
      <c r="B429" s="4" t="s">
        <v>480</v>
      </c>
      <c r="C429" s="4" t="s">
        <v>454</v>
      </c>
      <c r="D429" s="3">
        <v>23268187</v>
      </c>
      <c r="E429" s="3" t="s">
        <v>322</v>
      </c>
      <c r="F429" s="95">
        <v>4219</v>
      </c>
      <c r="G429" s="1" t="s">
        <v>475</v>
      </c>
      <c r="H429" s="94">
        <v>44592</v>
      </c>
    </row>
    <row r="430" spans="1:8" x14ac:dyDescent="0.2">
      <c r="A430" s="4">
        <f>ROW(Tabla1345678[[#This Row],[N°]])-2</f>
        <v>428</v>
      </c>
      <c r="B430" s="4" t="s">
        <v>480</v>
      </c>
      <c r="C430" s="4" t="s">
        <v>360</v>
      </c>
      <c r="D430" s="3">
        <v>16129490</v>
      </c>
      <c r="E430" s="3" t="s">
        <v>322</v>
      </c>
      <c r="F430" s="95">
        <v>300000</v>
      </c>
      <c r="G430" s="1" t="s">
        <v>476</v>
      </c>
      <c r="H430" s="94">
        <v>44592</v>
      </c>
    </row>
    <row r="431" spans="1:8" x14ac:dyDescent="0.2">
      <c r="A431" s="4">
        <f>ROW(Tabla1345678[[#This Row],[N°]])-2</f>
        <v>429</v>
      </c>
      <c r="B431" s="4" t="s">
        <v>480</v>
      </c>
      <c r="C431" s="4" t="s">
        <v>455</v>
      </c>
      <c r="D431" s="3">
        <v>10593310</v>
      </c>
      <c r="E431" s="3" t="s">
        <v>322</v>
      </c>
      <c r="F431" s="95">
        <v>23058</v>
      </c>
      <c r="G431" s="1" t="s">
        <v>477</v>
      </c>
      <c r="H431" s="94">
        <v>43630</v>
      </c>
    </row>
    <row r="432" spans="1:8" x14ac:dyDescent="0.2">
      <c r="A432" s="4">
        <f>ROW(Tabla1345678[[#This Row],[N°]])-2</f>
        <v>430</v>
      </c>
      <c r="B432" s="4" t="s">
        <v>480</v>
      </c>
      <c r="C432" s="4" t="s">
        <v>456</v>
      </c>
      <c r="D432" s="3">
        <v>12448041</v>
      </c>
      <c r="E432" s="3">
        <v>8</v>
      </c>
      <c r="F432" s="95">
        <v>138346</v>
      </c>
      <c r="G432" s="1" t="s">
        <v>477</v>
      </c>
      <c r="H432" s="94">
        <v>43656</v>
      </c>
    </row>
    <row r="433" spans="1:8" x14ac:dyDescent="0.2">
      <c r="A433" s="4">
        <f>ROW(Tabla1345678[[#This Row],[N°]])-2</f>
        <v>431</v>
      </c>
      <c r="B433" s="4" t="s">
        <v>480</v>
      </c>
      <c r="C433" s="4" t="s">
        <v>456</v>
      </c>
      <c r="D433" s="3">
        <v>12448041</v>
      </c>
      <c r="E433" s="3">
        <v>8</v>
      </c>
      <c r="F433" s="95">
        <v>23058</v>
      </c>
      <c r="G433" s="1" t="s">
        <v>477</v>
      </c>
      <c r="H433" s="94">
        <v>43658</v>
      </c>
    </row>
    <row r="434" spans="1:8" x14ac:dyDescent="0.2">
      <c r="A434" s="4">
        <f>ROW(Tabla1345678[[#This Row],[N°]])-2</f>
        <v>432</v>
      </c>
      <c r="B434" s="4" t="s">
        <v>480</v>
      </c>
      <c r="C434" s="4" t="s">
        <v>457</v>
      </c>
      <c r="D434" s="3">
        <v>12472817</v>
      </c>
      <c r="E434" s="3">
        <v>7</v>
      </c>
      <c r="F434" s="95">
        <v>23058</v>
      </c>
      <c r="G434" s="1" t="s">
        <v>477</v>
      </c>
      <c r="H434" s="94">
        <v>43822</v>
      </c>
    </row>
    <row r="435" spans="1:8" x14ac:dyDescent="0.2">
      <c r="A435" s="4">
        <f>ROW(Tabla1345678[[#This Row],[N°]])-2</f>
        <v>433</v>
      </c>
      <c r="B435" s="4" t="s">
        <v>480</v>
      </c>
      <c r="C435" s="4" t="s">
        <v>457</v>
      </c>
      <c r="D435" s="3">
        <v>12472817</v>
      </c>
      <c r="E435" s="3">
        <v>7</v>
      </c>
      <c r="F435" s="95">
        <v>23058</v>
      </c>
      <c r="G435" s="1" t="s">
        <v>477</v>
      </c>
      <c r="H435" s="94">
        <v>43854</v>
      </c>
    </row>
    <row r="436" spans="1:8" x14ac:dyDescent="0.2">
      <c r="A436" s="4">
        <f>ROW(Tabla1345678[[#This Row],[N°]])-2</f>
        <v>434</v>
      </c>
      <c r="B436" s="4" t="s">
        <v>480</v>
      </c>
      <c r="C436" s="4" t="s">
        <v>458</v>
      </c>
      <c r="D436" s="3">
        <v>17086427</v>
      </c>
      <c r="E436" s="3">
        <v>1</v>
      </c>
      <c r="F436" s="95">
        <v>142219</v>
      </c>
      <c r="G436" s="1" t="s">
        <v>477</v>
      </c>
      <c r="H436" s="94">
        <v>43872</v>
      </c>
    </row>
    <row r="437" spans="1:8" x14ac:dyDescent="0.2">
      <c r="A437" s="4">
        <f>ROW(Tabla1345678[[#This Row],[N°]])-2</f>
        <v>435</v>
      </c>
      <c r="B437" s="4" t="s">
        <v>480</v>
      </c>
      <c r="C437" s="4" t="s">
        <v>458</v>
      </c>
      <c r="D437" s="3">
        <v>17086427</v>
      </c>
      <c r="E437" s="3">
        <v>1</v>
      </c>
      <c r="F437" s="95">
        <v>201477</v>
      </c>
      <c r="G437" s="1" t="s">
        <v>477</v>
      </c>
      <c r="H437" s="94">
        <v>43872</v>
      </c>
    </row>
    <row r="438" spans="1:8" x14ac:dyDescent="0.2">
      <c r="A438" s="4">
        <f>ROW(Tabla1345678[[#This Row],[N°]])-2</f>
        <v>436</v>
      </c>
      <c r="B438" s="4" t="s">
        <v>480</v>
      </c>
      <c r="C438" s="4" t="s">
        <v>458</v>
      </c>
      <c r="D438" s="3">
        <v>17086427</v>
      </c>
      <c r="E438" s="3">
        <v>1</v>
      </c>
      <c r="F438" s="95">
        <v>82961</v>
      </c>
      <c r="G438" s="1" t="s">
        <v>477</v>
      </c>
      <c r="H438" s="94">
        <v>43959</v>
      </c>
    </row>
    <row r="439" spans="1:8" x14ac:dyDescent="0.2">
      <c r="A439" s="4">
        <f>ROW(Tabla1345678[[#This Row],[N°]])-2</f>
        <v>437</v>
      </c>
      <c r="B439" s="4" t="s">
        <v>480</v>
      </c>
      <c r="C439" s="4" t="s">
        <v>459</v>
      </c>
      <c r="D439" s="3">
        <v>13053697</v>
      </c>
      <c r="E439" s="3">
        <v>2</v>
      </c>
      <c r="F439" s="95">
        <v>69147</v>
      </c>
      <c r="G439" s="1" t="s">
        <v>477</v>
      </c>
      <c r="H439" s="94">
        <v>44540.788518518515</v>
      </c>
    </row>
    <row r="440" spans="1:8" x14ac:dyDescent="0.2">
      <c r="A440" s="4">
        <f>ROW(Tabla1345678[[#This Row],[N°]])-2</f>
        <v>438</v>
      </c>
      <c r="B440" s="4" t="s">
        <v>480</v>
      </c>
      <c r="C440" s="4" t="s">
        <v>460</v>
      </c>
      <c r="D440" s="3">
        <v>15339863</v>
      </c>
      <c r="E440" s="3">
        <v>1</v>
      </c>
      <c r="F440" s="95">
        <v>39512</v>
      </c>
      <c r="G440" s="1" t="s">
        <v>477</v>
      </c>
      <c r="H440" s="94">
        <v>44552.707199074073</v>
      </c>
    </row>
    <row r="441" spans="1:8" x14ac:dyDescent="0.2">
      <c r="A441" s="4">
        <f>ROW(Tabla1345678[[#This Row],[N°]])-2</f>
        <v>439</v>
      </c>
      <c r="B441" s="4" t="s">
        <v>480</v>
      </c>
      <c r="C441" s="4" t="s">
        <v>461</v>
      </c>
      <c r="D441" s="3">
        <v>14692524</v>
      </c>
      <c r="E441" s="3">
        <v>3</v>
      </c>
      <c r="F441" s="95">
        <v>48686</v>
      </c>
      <c r="G441" s="1" t="s">
        <v>477</v>
      </c>
      <c r="H441" s="94">
        <v>44552.707199074073</v>
      </c>
    </row>
    <row r="442" spans="1:8" x14ac:dyDescent="0.2">
      <c r="A442" s="4">
        <f>ROW(Tabla1345678[[#This Row],[N°]])-2</f>
        <v>440</v>
      </c>
      <c r="B442" s="4" t="s">
        <v>480</v>
      </c>
      <c r="C442" s="4" t="s">
        <v>462</v>
      </c>
      <c r="D442" s="3">
        <v>9251312</v>
      </c>
      <c r="E442" s="3">
        <v>2</v>
      </c>
      <c r="F442" s="95">
        <v>19756</v>
      </c>
      <c r="G442" s="1" t="s">
        <v>477</v>
      </c>
      <c r="H442" s="94">
        <v>44552.707199074073</v>
      </c>
    </row>
    <row r="443" spans="1:8" x14ac:dyDescent="0.2">
      <c r="A443" s="4">
        <f>ROW(Tabla1345678[[#This Row],[N°]])-2</f>
        <v>441</v>
      </c>
      <c r="B443" s="4" t="s">
        <v>480</v>
      </c>
      <c r="C443" s="4" t="s">
        <v>463</v>
      </c>
      <c r="D443" s="3">
        <v>4818811</v>
      </c>
      <c r="E443" s="3">
        <v>7</v>
      </c>
      <c r="F443" s="95">
        <v>73029</v>
      </c>
      <c r="G443" s="1" t="s">
        <v>477</v>
      </c>
      <c r="H443" s="94">
        <v>44552.707199074073</v>
      </c>
    </row>
    <row r="444" spans="1:8" x14ac:dyDescent="0.2">
      <c r="A444" s="4">
        <f>ROW(Tabla1345678[[#This Row],[N°]])-2</f>
        <v>442</v>
      </c>
      <c r="B444" s="4" t="s">
        <v>480</v>
      </c>
      <c r="C444" s="4" t="s">
        <v>464</v>
      </c>
      <c r="D444" s="3">
        <v>13064706</v>
      </c>
      <c r="E444" s="3">
        <v>5</v>
      </c>
      <c r="F444" s="95">
        <v>19756</v>
      </c>
      <c r="G444" s="1" t="s">
        <v>477</v>
      </c>
      <c r="H444" s="94">
        <v>44554.479513888888</v>
      </c>
    </row>
    <row r="445" spans="1:8" x14ac:dyDescent="0.2">
      <c r="A445" s="4">
        <f>ROW(Tabla1345678[[#This Row],[N°]])-2</f>
        <v>443</v>
      </c>
      <c r="B445" s="4" t="s">
        <v>480</v>
      </c>
      <c r="C445" s="4" t="s">
        <v>460</v>
      </c>
      <c r="D445" s="3">
        <v>15339863</v>
      </c>
      <c r="E445" s="3">
        <v>1</v>
      </c>
      <c r="F445" s="95">
        <v>2412</v>
      </c>
      <c r="G445" s="1" t="s">
        <v>477</v>
      </c>
      <c r="H445" s="94">
        <v>44587.580891203703</v>
      </c>
    </row>
    <row r="446" spans="1:8" x14ac:dyDescent="0.2">
      <c r="A446" s="4">
        <f>ROW(Tabla1345678[[#This Row],[N°]])-2</f>
        <v>444</v>
      </c>
      <c r="B446" s="4" t="s">
        <v>480</v>
      </c>
      <c r="C446" s="4" t="s">
        <v>464</v>
      </c>
      <c r="D446" s="3">
        <v>13064706</v>
      </c>
      <c r="E446" s="3">
        <v>5</v>
      </c>
      <c r="F446" s="95">
        <v>20962</v>
      </c>
      <c r="G446" s="1" t="s">
        <v>477</v>
      </c>
      <c r="H446" s="94">
        <v>44588.518912037034</v>
      </c>
    </row>
    <row r="447" spans="1:8" x14ac:dyDescent="0.2">
      <c r="A447" s="4">
        <f>ROW(Tabla1345678[[#This Row],[N°]])-2</f>
        <v>445</v>
      </c>
      <c r="B447" s="4" t="s">
        <v>480</v>
      </c>
      <c r="C447" s="4" t="s">
        <v>461</v>
      </c>
      <c r="D447" s="3">
        <v>14692524</v>
      </c>
      <c r="E447" s="3">
        <v>3</v>
      </c>
      <c r="F447" s="95">
        <v>48686</v>
      </c>
      <c r="G447" s="1" t="s">
        <v>477</v>
      </c>
      <c r="H447" s="94">
        <v>44588.528101851851</v>
      </c>
    </row>
    <row r="448" spans="1:8" x14ac:dyDescent="0.2">
      <c r="A448" s="4">
        <f>ROW(Tabla1345678[[#This Row],[N°]])-2</f>
        <v>446</v>
      </c>
      <c r="B448" s="4" t="s">
        <v>480</v>
      </c>
      <c r="C448" s="4" t="s">
        <v>461</v>
      </c>
      <c r="D448" s="3">
        <v>14692524</v>
      </c>
      <c r="E448" s="3">
        <v>3</v>
      </c>
      <c r="F448" s="95">
        <v>24343</v>
      </c>
      <c r="G448" s="1" t="s">
        <v>477</v>
      </c>
      <c r="H448" s="94">
        <v>44588.528101851851</v>
      </c>
    </row>
    <row r="449" spans="1:8" x14ac:dyDescent="0.2">
      <c r="A449" s="4">
        <f>ROW(Tabla1345678[[#This Row],[N°]])-2</f>
        <v>447</v>
      </c>
      <c r="B449" s="4" t="s">
        <v>480</v>
      </c>
      <c r="C449" s="4" t="s">
        <v>465</v>
      </c>
      <c r="D449" s="3">
        <v>10662981</v>
      </c>
      <c r="E449" s="3">
        <v>1</v>
      </c>
      <c r="F449" s="95">
        <v>320000</v>
      </c>
      <c r="G449" s="1" t="s">
        <v>478</v>
      </c>
      <c r="H449" s="94">
        <v>40908</v>
      </c>
    </row>
    <row r="450" spans="1:8" x14ac:dyDescent="0.2">
      <c r="A450" s="4">
        <f>ROW(Tabla1345678[[#This Row],[N°]])-2</f>
        <v>448</v>
      </c>
      <c r="B450" s="4" t="s">
        <v>480</v>
      </c>
      <c r="C450" s="4" t="s">
        <v>466</v>
      </c>
      <c r="D450" s="3">
        <v>15182494</v>
      </c>
      <c r="E450" s="3">
        <v>3</v>
      </c>
      <c r="F450" s="95">
        <v>1171296</v>
      </c>
      <c r="G450" s="1" t="s">
        <v>478</v>
      </c>
      <c r="H450" s="94">
        <v>42788</v>
      </c>
    </row>
    <row r="451" spans="1:8" x14ac:dyDescent="0.2">
      <c r="A451" s="4">
        <f>ROW(Tabla1345678[[#This Row],[N°]])-2</f>
        <v>449</v>
      </c>
      <c r="B451" s="4" t="s">
        <v>480</v>
      </c>
      <c r="C451" s="4" t="s">
        <v>467</v>
      </c>
      <c r="D451" s="3">
        <v>6732113</v>
      </c>
      <c r="E451" s="3">
        <v>8</v>
      </c>
      <c r="F451" s="95">
        <v>2412933</v>
      </c>
      <c r="G451" s="1" t="s">
        <v>478</v>
      </c>
      <c r="H451" s="94">
        <v>42836</v>
      </c>
    </row>
    <row r="452" spans="1:8" x14ac:dyDescent="0.2">
      <c r="A452" s="4">
        <f>ROW(Tabla1345678[[#This Row],[N°]])-2</f>
        <v>450</v>
      </c>
      <c r="B452" s="4" t="s">
        <v>480</v>
      </c>
      <c r="C452" s="4" t="s">
        <v>468</v>
      </c>
      <c r="D452" s="3">
        <v>5630868</v>
      </c>
      <c r="E452" s="3">
        <v>7</v>
      </c>
      <c r="F452" s="95">
        <v>3922858</v>
      </c>
      <c r="G452" s="1" t="s">
        <v>478</v>
      </c>
      <c r="H452" s="94">
        <v>42884</v>
      </c>
    </row>
    <row r="453" spans="1:8" x14ac:dyDescent="0.2">
      <c r="A453" s="4">
        <f>ROW(Tabla1345678[[#This Row],[N°]])-2</f>
        <v>451</v>
      </c>
      <c r="B453" s="4" t="s">
        <v>480</v>
      </c>
      <c r="C453" s="4" t="s">
        <v>469</v>
      </c>
      <c r="D453" s="3">
        <v>9875138</v>
      </c>
      <c r="E453" s="3">
        <v>6</v>
      </c>
      <c r="F453" s="95">
        <v>1699573</v>
      </c>
      <c r="G453" s="1" t="s">
        <v>478</v>
      </c>
      <c r="H453" s="94">
        <v>43024</v>
      </c>
    </row>
    <row r="454" spans="1:8" x14ac:dyDescent="0.2">
      <c r="A454" s="4">
        <f>ROW(Tabla1345678[[#This Row],[N°]])-2</f>
        <v>452</v>
      </c>
      <c r="B454" s="4" t="s">
        <v>480</v>
      </c>
      <c r="C454" s="4" t="s">
        <v>470</v>
      </c>
      <c r="D454" s="3">
        <v>7180545</v>
      </c>
      <c r="E454" s="3" t="s">
        <v>322</v>
      </c>
      <c r="F454" s="95">
        <v>1104211</v>
      </c>
      <c r="G454" s="1" t="s">
        <v>478</v>
      </c>
      <c r="H454" s="94">
        <v>43616</v>
      </c>
    </row>
    <row r="455" spans="1:8" x14ac:dyDescent="0.2">
      <c r="A455" s="4">
        <f>ROW(Tabla1345678[[#This Row],[N°]])-2</f>
        <v>453</v>
      </c>
      <c r="B455" s="4" t="s">
        <v>480</v>
      </c>
      <c r="C455" s="4" t="s">
        <v>455</v>
      </c>
      <c r="D455" s="3">
        <v>10593310</v>
      </c>
      <c r="E455" s="3" t="s">
        <v>322</v>
      </c>
      <c r="F455" s="95">
        <v>946464</v>
      </c>
      <c r="G455" s="1" t="s">
        <v>478</v>
      </c>
      <c r="H455" s="94">
        <v>43633</v>
      </c>
    </row>
    <row r="456" spans="1:8" x14ac:dyDescent="0.2">
      <c r="A456" s="4">
        <f>ROW(Tabla1345678[[#This Row],[N°]])-2</f>
        <v>454</v>
      </c>
      <c r="B456" s="4" t="s">
        <v>480</v>
      </c>
      <c r="C456" s="93" t="s">
        <v>471</v>
      </c>
      <c r="D456" s="3">
        <v>15315574</v>
      </c>
      <c r="E456" s="3">
        <v>7</v>
      </c>
      <c r="F456" s="95">
        <v>697205</v>
      </c>
      <c r="G456" s="1" t="s">
        <v>478</v>
      </c>
      <c r="H456" s="94">
        <v>44526.58253472222</v>
      </c>
    </row>
    <row r="457" spans="1:8" x14ac:dyDescent="0.2">
      <c r="A457" s="4">
        <f>ROW(Tabla1345678[[#This Row],[N°]])-2</f>
        <v>455</v>
      </c>
      <c r="B457" s="4" t="s">
        <v>480</v>
      </c>
      <c r="C457" s="93" t="s">
        <v>472</v>
      </c>
      <c r="D457" s="3">
        <v>10462389</v>
      </c>
      <c r="E457" s="3">
        <v>1</v>
      </c>
      <c r="F457" s="95">
        <v>697205</v>
      </c>
      <c r="G457" s="1" t="s">
        <v>478</v>
      </c>
      <c r="H457" s="94">
        <v>44526.582685185182</v>
      </c>
    </row>
    <row r="458" spans="1:8" x14ac:dyDescent="0.2">
      <c r="A458" s="4">
        <f>ROW(Tabla1345678[[#This Row],[N°]])-2</f>
        <v>456</v>
      </c>
      <c r="B458" s="4" t="s">
        <v>480</v>
      </c>
      <c r="C458" s="93" t="s">
        <v>482</v>
      </c>
      <c r="D458" s="3">
        <v>13295108</v>
      </c>
      <c r="E458" s="3" t="s">
        <v>322</v>
      </c>
      <c r="F458" s="95">
        <v>25000</v>
      </c>
      <c r="G458" s="1" t="s">
        <v>481</v>
      </c>
      <c r="H458" s="94">
        <v>44124.822592592594</v>
      </c>
    </row>
    <row r="459" spans="1:8" x14ac:dyDescent="0.2">
      <c r="A459" s="4">
        <f>ROW(Tabla1345678[[#This Row],[N°]])-2</f>
        <v>457</v>
      </c>
      <c r="B459" s="4" t="s">
        <v>480</v>
      </c>
      <c r="C459" s="93" t="s">
        <v>483</v>
      </c>
      <c r="D459" s="3">
        <v>11974829</v>
      </c>
      <c r="E459" s="3">
        <v>1</v>
      </c>
      <c r="F459" s="95">
        <v>110000</v>
      </c>
      <c r="G459" s="1" t="s">
        <v>481</v>
      </c>
      <c r="H459" s="94">
        <v>44144.806296296294</v>
      </c>
    </row>
    <row r="460" spans="1:8" x14ac:dyDescent="0.2">
      <c r="A460" s="4">
        <f>ROW(Tabla1345678[[#This Row],[N°]])-2</f>
        <v>458</v>
      </c>
      <c r="B460" s="4" t="s">
        <v>480</v>
      </c>
      <c r="C460" s="93" t="s">
        <v>484</v>
      </c>
      <c r="D460" s="3">
        <v>18546639</v>
      </c>
      <c r="E460" s="3">
        <v>6</v>
      </c>
      <c r="F460" s="95">
        <v>52214</v>
      </c>
      <c r="G460" s="1" t="s">
        <v>481</v>
      </c>
      <c r="H460" s="94">
        <v>44193.51767361111</v>
      </c>
    </row>
    <row r="461" spans="1:8" x14ac:dyDescent="0.2">
      <c r="A461" s="4">
        <f>ROW(Tabla1345678[[#This Row],[N°]])-2</f>
        <v>459</v>
      </c>
      <c r="B461" s="4" t="s">
        <v>480</v>
      </c>
      <c r="C461" s="93" t="s">
        <v>485</v>
      </c>
      <c r="D461" s="3">
        <v>17588731</v>
      </c>
      <c r="E461" s="3">
        <v>8</v>
      </c>
      <c r="F461" s="95">
        <v>240000</v>
      </c>
      <c r="G461" s="1" t="s">
        <v>481</v>
      </c>
      <c r="H461" s="94">
        <v>44362.526006944441</v>
      </c>
    </row>
    <row r="462" spans="1:8" x14ac:dyDescent="0.2">
      <c r="A462" s="4">
        <f>ROW(Tabla1345678[[#This Row],[N°]])-2</f>
        <v>460</v>
      </c>
      <c r="B462" s="4" t="s">
        <v>480</v>
      </c>
      <c r="C462" s="93" t="s">
        <v>486</v>
      </c>
      <c r="D462" s="3">
        <v>17315726</v>
      </c>
      <c r="E462" s="3">
        <v>6</v>
      </c>
      <c r="F462" s="95">
        <v>451881</v>
      </c>
      <c r="G462" s="1" t="s">
        <v>481</v>
      </c>
      <c r="H462" s="94">
        <v>44435.666712962964</v>
      </c>
    </row>
    <row r="463" spans="1:8" x14ac:dyDescent="0.2">
      <c r="A463" s="4">
        <f>ROW(Tabla1345678[[#This Row],[N°]])-2</f>
        <v>461</v>
      </c>
      <c r="B463" s="4" t="s">
        <v>480</v>
      </c>
      <c r="C463" s="93" t="s">
        <v>487</v>
      </c>
      <c r="D463" s="3">
        <v>18945785</v>
      </c>
      <c r="E463" s="3">
        <v>5</v>
      </c>
      <c r="F463" s="95">
        <v>50171</v>
      </c>
      <c r="G463" s="1" t="s">
        <v>481</v>
      </c>
      <c r="H463" s="94">
        <v>44435.666712962964</v>
      </c>
    </row>
    <row r="464" spans="1:8" x14ac:dyDescent="0.2">
      <c r="A464" s="4">
        <f>ROW(Tabla1345678[[#This Row],[N°]])-2</f>
        <v>462</v>
      </c>
      <c r="B464" s="4" t="s">
        <v>480</v>
      </c>
      <c r="C464" s="93" t="s">
        <v>488</v>
      </c>
      <c r="D464" s="3">
        <v>19012509</v>
      </c>
      <c r="E464" s="3">
        <v>2</v>
      </c>
      <c r="F464" s="95">
        <v>145178</v>
      </c>
      <c r="G464" s="1" t="s">
        <v>481</v>
      </c>
      <c r="H464" s="94">
        <v>44435.691400462965</v>
      </c>
    </row>
    <row r="465" spans="1:9" x14ac:dyDescent="0.2">
      <c r="A465" s="4">
        <f>ROW(Tabla1345678[[#This Row],[N°]])-2</f>
        <v>463</v>
      </c>
      <c r="B465" s="4" t="s">
        <v>480</v>
      </c>
      <c r="C465" s="93" t="s">
        <v>489</v>
      </c>
      <c r="D465" s="3">
        <v>19360720</v>
      </c>
      <c r="E465" s="3">
        <v>9</v>
      </c>
      <c r="F465" s="95">
        <v>25805</v>
      </c>
      <c r="G465" s="1" t="s">
        <v>481</v>
      </c>
      <c r="H465" s="94">
        <v>44435.666712962964</v>
      </c>
    </row>
    <row r="466" spans="1:9" x14ac:dyDescent="0.2">
      <c r="A466" s="4">
        <f>ROW(Tabla1345678[[#This Row],[N°]])-2</f>
        <v>464</v>
      </c>
      <c r="B466" s="4" t="s">
        <v>480</v>
      </c>
      <c r="C466" s="93" t="s">
        <v>490</v>
      </c>
      <c r="D466" s="3">
        <v>13453601</v>
      </c>
      <c r="E466" s="3">
        <v>2</v>
      </c>
      <c r="F466" s="95">
        <v>36153</v>
      </c>
      <c r="G466" s="1" t="s">
        <v>481</v>
      </c>
      <c r="H466" s="94">
        <v>44483.698784722219</v>
      </c>
    </row>
    <row r="467" spans="1:9" x14ac:dyDescent="0.2">
      <c r="A467" s="4">
        <f>ROW(Tabla1345678[[#This Row],[N°]])-2</f>
        <v>465</v>
      </c>
      <c r="B467" s="4" t="s">
        <v>480</v>
      </c>
      <c r="C467" s="93" t="s">
        <v>491</v>
      </c>
      <c r="D467" s="3">
        <v>14288445</v>
      </c>
      <c r="E467" s="3">
        <v>3</v>
      </c>
      <c r="F467" s="95">
        <v>62132</v>
      </c>
      <c r="G467" s="1" t="s">
        <v>481</v>
      </c>
      <c r="H467" s="94">
        <v>44483.698784722219</v>
      </c>
    </row>
    <row r="468" spans="1:9" x14ac:dyDescent="0.2">
      <c r="A468" s="4">
        <f>ROW(Tabla1345678[[#This Row],[N°]])-2</f>
        <v>466</v>
      </c>
      <c r="B468" s="4" t="s">
        <v>480</v>
      </c>
      <c r="C468" s="93" t="s">
        <v>492</v>
      </c>
      <c r="D468" s="3">
        <v>19434810</v>
      </c>
      <c r="E468" s="3" t="s">
        <v>322</v>
      </c>
      <c r="F468" s="95">
        <v>21667</v>
      </c>
      <c r="G468" s="1" t="s">
        <v>481</v>
      </c>
      <c r="H468" s="94">
        <v>44483.698784722219</v>
      </c>
    </row>
    <row r="469" spans="1:9" x14ac:dyDescent="0.2">
      <c r="A469" s="4">
        <f>ROW(Tabla1345678[[#This Row],[N°]])-2</f>
        <v>467</v>
      </c>
      <c r="B469" s="4" t="s">
        <v>480</v>
      </c>
      <c r="C469" s="93" t="s">
        <v>493</v>
      </c>
      <c r="D469" s="3">
        <v>7741362</v>
      </c>
      <c r="E469" s="3">
        <v>6</v>
      </c>
      <c r="F469" s="95">
        <v>26001</v>
      </c>
      <c r="G469" s="1" t="s">
        <v>481</v>
      </c>
      <c r="H469" s="94">
        <v>44483.745254629626</v>
      </c>
    </row>
    <row r="470" spans="1:9" x14ac:dyDescent="0.2">
      <c r="A470" s="4">
        <f>ROW(Tabla1345678[[#This Row],[N°]])-2</f>
        <v>468</v>
      </c>
      <c r="B470" s="4" t="s">
        <v>480</v>
      </c>
      <c r="C470" s="93" t="s">
        <v>494</v>
      </c>
      <c r="D470" s="3">
        <v>8815771</v>
      </c>
      <c r="E470" s="3">
        <v>0</v>
      </c>
      <c r="F470" s="95">
        <v>39890</v>
      </c>
      <c r="G470" s="1" t="s">
        <v>481</v>
      </c>
      <c r="H470" s="94">
        <v>44483.698784722219</v>
      </c>
    </row>
    <row r="471" spans="1:9" x14ac:dyDescent="0.2">
      <c r="A471" s="4">
        <f>ROW(Tabla1345678[[#This Row],[N°]])-2</f>
        <v>469</v>
      </c>
      <c r="B471" s="4" t="s">
        <v>480</v>
      </c>
      <c r="C471" s="93" t="s">
        <v>495</v>
      </c>
      <c r="D471" s="3">
        <v>17174648</v>
      </c>
      <c r="E471" s="3">
        <v>5</v>
      </c>
      <c r="F471" s="95">
        <v>311648</v>
      </c>
      <c r="G471" s="1" t="s">
        <v>481</v>
      </c>
      <c r="H471" s="94">
        <v>44530</v>
      </c>
    </row>
    <row r="472" spans="1:9" x14ac:dyDescent="0.2">
      <c r="A472" s="4">
        <f>ROW(Tabla1345678[[#This Row],[N°]])-2</f>
        <v>470</v>
      </c>
      <c r="B472" s="4" t="s">
        <v>480</v>
      </c>
      <c r="C472" s="93" t="s">
        <v>496</v>
      </c>
      <c r="D472" s="3">
        <v>18024281</v>
      </c>
      <c r="E472" s="3">
        <v>3</v>
      </c>
      <c r="F472" s="95">
        <v>53064</v>
      </c>
      <c r="G472" s="1" t="s">
        <v>481</v>
      </c>
      <c r="H472" s="94">
        <v>44530</v>
      </c>
    </row>
    <row r="473" spans="1:9" x14ac:dyDescent="0.2">
      <c r="A473" s="4">
        <f>ROW(Tabla1345678[[#This Row],[N°]])-2</f>
        <v>471</v>
      </c>
      <c r="B473" s="4" t="s">
        <v>480</v>
      </c>
      <c r="C473" s="93" t="s">
        <v>497</v>
      </c>
      <c r="D473" s="3">
        <v>18485568</v>
      </c>
      <c r="E473" s="3">
        <v>2</v>
      </c>
      <c r="F473" s="95">
        <v>56505</v>
      </c>
      <c r="G473" s="1" t="s">
        <v>481</v>
      </c>
      <c r="H473" s="94">
        <v>44526.645381944443</v>
      </c>
    </row>
    <row r="474" spans="1:9" x14ac:dyDescent="0.2">
      <c r="A474" s="4">
        <f>ROW(Tabla1345678[[#This Row],[N°]])-2</f>
        <v>472</v>
      </c>
      <c r="B474" s="4" t="s">
        <v>480</v>
      </c>
      <c r="C474" s="93" t="s">
        <v>498</v>
      </c>
      <c r="D474" s="3">
        <v>19567810</v>
      </c>
      <c r="E474" s="3">
        <v>3</v>
      </c>
      <c r="F474" s="95">
        <v>72124</v>
      </c>
      <c r="G474" s="1" t="s">
        <v>481</v>
      </c>
      <c r="H474" s="94">
        <v>44530</v>
      </c>
    </row>
    <row r="475" spans="1:9" x14ac:dyDescent="0.2">
      <c r="A475" s="4">
        <f>ROW(Tabla1345678[[#This Row],[N°]])-2</f>
        <v>473</v>
      </c>
      <c r="B475" s="4" t="s">
        <v>480</v>
      </c>
      <c r="C475" s="93" t="s">
        <v>499</v>
      </c>
      <c r="D475" s="3">
        <v>26199532</v>
      </c>
      <c r="E475" s="3">
        <v>8</v>
      </c>
      <c r="F475" s="95">
        <v>604167</v>
      </c>
      <c r="G475" s="1" t="s">
        <v>481</v>
      </c>
      <c r="H475" s="94">
        <v>44540.648784722223</v>
      </c>
      <c r="I475" s="96"/>
    </row>
    <row r="476" spans="1:9" x14ac:dyDescent="0.2">
      <c r="A476" s="4">
        <f>ROW(Tabla1345678[[#This Row],[N°]])-2</f>
        <v>474</v>
      </c>
      <c r="B476" s="4"/>
      <c r="C476" s="4"/>
      <c r="D476" s="3"/>
      <c r="E476" s="3"/>
    </row>
    <row r="477" spans="1:9" x14ac:dyDescent="0.2">
      <c r="A477" s="4">
        <f>ROW(Tabla1345678[[#This Row],[N°]])-2</f>
        <v>475</v>
      </c>
      <c r="B477" s="4"/>
      <c r="C477" s="4"/>
      <c r="D477" s="3"/>
      <c r="E477" s="3"/>
      <c r="F477" s="1"/>
    </row>
    <row r="478" spans="1:9" x14ac:dyDescent="0.2">
      <c r="A478" s="4">
        <f>ROW(Tabla1345678[[#This Row],[N°]])-2</f>
        <v>476</v>
      </c>
      <c r="B478" s="4"/>
      <c r="C478" s="4"/>
      <c r="D478" s="3"/>
      <c r="E478" s="3"/>
      <c r="F478" s="1"/>
    </row>
    <row r="479" spans="1:9" x14ac:dyDescent="0.2">
      <c r="A479" s="4">
        <f>ROW(Tabla1345678[[#This Row],[N°]])-2</f>
        <v>477</v>
      </c>
      <c r="B479" s="4"/>
      <c r="C479" s="4"/>
      <c r="D479" s="3"/>
      <c r="E479" s="3"/>
      <c r="F479" s="1"/>
    </row>
    <row r="480" spans="1:9" x14ac:dyDescent="0.2">
      <c r="A480" s="4">
        <f>ROW(Tabla1345678[[#This Row],[N°]])-2</f>
        <v>478</v>
      </c>
      <c r="B480" s="4"/>
      <c r="C480" s="4"/>
      <c r="D480" s="3"/>
      <c r="E480" s="3"/>
      <c r="F480" s="1"/>
    </row>
    <row r="481" spans="1:6" x14ac:dyDescent="0.2">
      <c r="A481" s="4">
        <f>ROW(Tabla1345678[[#This Row],[N°]])-2</f>
        <v>479</v>
      </c>
      <c r="B481" s="4"/>
      <c r="C481" s="4"/>
      <c r="D481" s="3"/>
      <c r="E481" s="3"/>
      <c r="F481" s="1"/>
    </row>
    <row r="482" spans="1:6" x14ac:dyDescent="0.2">
      <c r="A482" s="4">
        <f>ROW(Tabla1345678[[#This Row],[N°]])-2</f>
        <v>480</v>
      </c>
      <c r="B482" s="4"/>
      <c r="C482" s="4"/>
      <c r="D482" s="3"/>
      <c r="E482" s="3"/>
      <c r="F482" s="1"/>
    </row>
    <row r="483" spans="1:6" x14ac:dyDescent="0.2">
      <c r="A483" s="4">
        <f>ROW(Tabla1345678[[#This Row],[N°]])-2</f>
        <v>481</v>
      </c>
      <c r="B483" s="4"/>
      <c r="C483" s="4"/>
      <c r="D483" s="3"/>
      <c r="E483" s="3"/>
      <c r="F483" s="1"/>
    </row>
    <row r="484" spans="1:6" x14ac:dyDescent="0.2">
      <c r="A484" s="4">
        <f>ROW(Tabla1345678[[#This Row],[N°]])-2</f>
        <v>482</v>
      </c>
      <c r="B484" s="4"/>
      <c r="C484" s="4"/>
      <c r="D484" s="3"/>
      <c r="E484" s="3"/>
      <c r="F484" s="1"/>
    </row>
    <row r="485" spans="1:6" x14ac:dyDescent="0.2">
      <c r="A485" s="4">
        <f>ROW(Tabla1345678[[#This Row],[N°]])-2</f>
        <v>483</v>
      </c>
      <c r="B485" s="4"/>
      <c r="C485" s="4"/>
      <c r="D485" s="3"/>
      <c r="E485" s="3"/>
      <c r="F485" s="1"/>
    </row>
    <row r="486" spans="1:6" x14ac:dyDescent="0.2">
      <c r="A486" s="4">
        <f>ROW(Tabla1345678[[#This Row],[N°]])-2</f>
        <v>484</v>
      </c>
      <c r="B486" s="4"/>
      <c r="C486" s="4"/>
      <c r="D486" s="3"/>
      <c r="E486" s="3"/>
      <c r="F486" s="1"/>
    </row>
    <row r="487" spans="1:6" x14ac:dyDescent="0.2">
      <c r="A487" s="4">
        <f>ROW(Tabla1345678[[#This Row],[N°]])-2</f>
        <v>485</v>
      </c>
      <c r="B487" s="4"/>
      <c r="C487" s="4"/>
      <c r="D487" s="3"/>
      <c r="E487" s="3"/>
      <c r="F487" s="1"/>
    </row>
    <row r="488" spans="1:6" x14ac:dyDescent="0.2">
      <c r="A488" s="4">
        <f>ROW(Tabla1345678[[#This Row],[N°]])-2</f>
        <v>486</v>
      </c>
      <c r="B488" s="4"/>
      <c r="C488" s="4"/>
      <c r="D488" s="3"/>
      <c r="E488" s="3"/>
      <c r="F488" s="1"/>
    </row>
    <row r="489" spans="1:6" x14ac:dyDescent="0.2">
      <c r="A489" s="4">
        <f>ROW(Tabla1345678[[#This Row],[N°]])-2</f>
        <v>487</v>
      </c>
      <c r="B489" s="4"/>
      <c r="C489" s="4"/>
      <c r="D489" s="3"/>
      <c r="E489" s="3"/>
      <c r="F489" s="1"/>
    </row>
    <row r="490" spans="1:6" x14ac:dyDescent="0.2">
      <c r="A490" s="4">
        <f>ROW(Tabla1345678[[#This Row],[N°]])-2</f>
        <v>488</v>
      </c>
      <c r="B490" s="4"/>
      <c r="C490" s="4"/>
      <c r="D490" s="3"/>
      <c r="E490" s="3"/>
      <c r="F490" s="1"/>
    </row>
    <row r="491" spans="1:6" x14ac:dyDescent="0.2">
      <c r="A491" s="4">
        <f>ROW(Tabla1345678[[#This Row],[N°]])-2</f>
        <v>489</v>
      </c>
      <c r="B491" s="4"/>
      <c r="C491" s="4"/>
      <c r="D491" s="3"/>
      <c r="E491" s="3"/>
      <c r="F491" s="1"/>
    </row>
    <row r="492" spans="1:6" x14ac:dyDescent="0.2">
      <c r="A492" s="4">
        <f>ROW(Tabla1345678[[#This Row],[N°]])-2</f>
        <v>490</v>
      </c>
      <c r="B492" s="4"/>
      <c r="C492" s="4"/>
      <c r="D492" s="3"/>
      <c r="E492" s="3"/>
      <c r="F492" s="1"/>
    </row>
    <row r="493" spans="1:6" x14ac:dyDescent="0.2">
      <c r="A493" s="4">
        <f>ROW(Tabla1345678[[#This Row],[N°]])-2</f>
        <v>491</v>
      </c>
      <c r="B493" s="4"/>
      <c r="C493" s="4"/>
      <c r="D493" s="3"/>
      <c r="E493" s="3"/>
      <c r="F493" s="1"/>
    </row>
    <row r="494" spans="1:6" x14ac:dyDescent="0.2">
      <c r="A494" s="4">
        <f>ROW(Tabla1345678[[#This Row],[N°]])-2</f>
        <v>492</v>
      </c>
      <c r="B494" s="4"/>
      <c r="C494" s="4"/>
      <c r="D494" s="3"/>
      <c r="E494" s="3"/>
      <c r="F494" s="1"/>
    </row>
    <row r="495" spans="1:6" x14ac:dyDescent="0.2">
      <c r="A495" s="4">
        <f>ROW(Tabla1345678[[#This Row],[N°]])-2</f>
        <v>493</v>
      </c>
      <c r="B495" s="4"/>
      <c r="C495" s="4"/>
      <c r="D495" s="3"/>
      <c r="E495" s="3"/>
      <c r="F495" s="1"/>
    </row>
    <row r="496" spans="1:6" x14ac:dyDescent="0.2">
      <c r="A496" s="4">
        <f>ROW(Tabla1345678[[#This Row],[N°]])-2</f>
        <v>494</v>
      </c>
      <c r="B496" s="4"/>
      <c r="C496" s="4"/>
      <c r="D496" s="3"/>
      <c r="E496" s="3"/>
      <c r="F496" s="1"/>
    </row>
    <row r="497" spans="1:6" x14ac:dyDescent="0.2">
      <c r="A497" s="4">
        <f>ROW(Tabla1345678[[#This Row],[N°]])-2</f>
        <v>495</v>
      </c>
      <c r="B497" s="4"/>
      <c r="C497" s="4"/>
      <c r="D497" s="3"/>
      <c r="E497" s="3"/>
      <c r="F497" s="1"/>
    </row>
    <row r="498" spans="1:6" x14ac:dyDescent="0.2">
      <c r="A498" s="4">
        <f>ROW(Tabla1345678[[#This Row],[N°]])-2</f>
        <v>496</v>
      </c>
      <c r="B498" s="4"/>
      <c r="C498" s="4"/>
      <c r="D498" s="3"/>
      <c r="E498" s="3"/>
      <c r="F498" s="1"/>
    </row>
    <row r="499" spans="1:6" x14ac:dyDescent="0.2">
      <c r="A499" s="4">
        <f>ROW(Tabla1345678[[#This Row],[N°]])-2</f>
        <v>497</v>
      </c>
      <c r="B499" s="4"/>
      <c r="C499" s="4"/>
      <c r="D499" s="3"/>
      <c r="E499" s="3"/>
      <c r="F499" s="1"/>
    </row>
    <row r="500" spans="1:6" x14ac:dyDescent="0.2">
      <c r="A500" s="4">
        <f>ROW(Tabla1345678[[#This Row],[N°]])-2</f>
        <v>498</v>
      </c>
      <c r="B500" s="4"/>
      <c r="C500" s="4"/>
      <c r="D500" s="3"/>
      <c r="E500" s="3"/>
      <c r="F500" s="1"/>
    </row>
    <row r="501" spans="1:6" x14ac:dyDescent="0.2">
      <c r="A501" s="4">
        <f>ROW(Tabla1345678[[#This Row],[N°]])-2</f>
        <v>499</v>
      </c>
      <c r="B501" s="4"/>
      <c r="C501" s="4"/>
      <c r="D501" s="3"/>
      <c r="E501" s="3"/>
      <c r="F501" s="1"/>
    </row>
    <row r="502" spans="1:6" x14ac:dyDescent="0.2">
      <c r="A502" s="4">
        <f>ROW(Tabla1345678[[#This Row],[N°]])-2</f>
        <v>500</v>
      </c>
      <c r="B502" s="4"/>
      <c r="C502" s="4"/>
      <c r="D502" s="3"/>
      <c r="E502" s="3"/>
      <c r="F502" s="1"/>
    </row>
    <row r="503" spans="1:6" x14ac:dyDescent="0.2">
      <c r="A503" s="4">
        <f>ROW(Tabla1345678[[#This Row],[N°]])-2</f>
        <v>501</v>
      </c>
      <c r="B503" s="4"/>
      <c r="C503" s="4"/>
      <c r="D503" s="3"/>
      <c r="E503" s="3"/>
      <c r="F503" s="1"/>
    </row>
    <row r="504" spans="1:6" x14ac:dyDescent="0.2">
      <c r="A504" s="4">
        <f>ROW(Tabla1345678[[#This Row],[N°]])-2</f>
        <v>502</v>
      </c>
      <c r="B504" s="4"/>
      <c r="C504" s="4"/>
      <c r="D504" s="3"/>
      <c r="E504" s="3"/>
      <c r="F504" s="1"/>
    </row>
    <row r="505" spans="1:6" x14ac:dyDescent="0.2">
      <c r="A505" s="4">
        <f>ROW(Tabla1345678[[#This Row],[N°]])-2</f>
        <v>503</v>
      </c>
      <c r="B505" s="4"/>
      <c r="C505" s="4"/>
      <c r="D505" s="3"/>
      <c r="E505" s="3"/>
      <c r="F505" s="1"/>
    </row>
    <row r="506" spans="1:6" x14ac:dyDescent="0.2">
      <c r="A506" s="4">
        <f>ROW(Tabla1345678[[#This Row],[N°]])-2</f>
        <v>504</v>
      </c>
      <c r="B506" s="4"/>
      <c r="C506" s="4"/>
      <c r="D506" s="3"/>
      <c r="E506" s="3"/>
      <c r="F506" s="1"/>
    </row>
    <row r="507" spans="1:6" x14ac:dyDescent="0.2">
      <c r="A507" s="4">
        <f>ROW(Tabla1345678[[#This Row],[N°]])-2</f>
        <v>505</v>
      </c>
      <c r="B507" s="4"/>
      <c r="C507" s="4"/>
      <c r="D507" s="3"/>
      <c r="E507" s="3"/>
      <c r="F507" s="1"/>
    </row>
    <row r="508" spans="1:6" x14ac:dyDescent="0.2">
      <c r="A508" s="4">
        <f>ROW(Tabla1345678[[#This Row],[N°]])-2</f>
        <v>506</v>
      </c>
      <c r="B508" s="4"/>
      <c r="C508" s="4"/>
      <c r="D508" s="3"/>
      <c r="E508" s="3"/>
      <c r="F508" s="1"/>
    </row>
    <row r="509" spans="1:6" x14ac:dyDescent="0.2">
      <c r="A509" s="4">
        <f>ROW(Tabla1345678[[#This Row],[N°]])-2</f>
        <v>507</v>
      </c>
      <c r="B509" s="4"/>
      <c r="C509" s="4"/>
      <c r="D509" s="3"/>
      <c r="E509" s="3"/>
      <c r="F509" s="1"/>
    </row>
    <row r="510" spans="1:6" x14ac:dyDescent="0.2">
      <c r="A510" s="4">
        <f>ROW(Tabla1345678[[#This Row],[N°]])-2</f>
        <v>508</v>
      </c>
      <c r="B510" s="4"/>
      <c r="C510" s="4"/>
      <c r="D510" s="3"/>
      <c r="E510" s="3"/>
      <c r="F510" s="1"/>
    </row>
    <row r="511" spans="1:6" x14ac:dyDescent="0.2">
      <c r="A511" s="4">
        <f>ROW(Tabla1345678[[#This Row],[N°]])-2</f>
        <v>509</v>
      </c>
      <c r="B511" s="4"/>
      <c r="C511" s="4"/>
      <c r="D511" s="3"/>
      <c r="E511" s="3"/>
      <c r="F511" s="1"/>
    </row>
    <row r="512" spans="1:6" x14ac:dyDescent="0.2">
      <c r="A512" s="4">
        <f>ROW(Tabla1345678[[#This Row],[N°]])-2</f>
        <v>510</v>
      </c>
      <c r="B512" s="4"/>
      <c r="C512" s="4"/>
      <c r="D512" s="3"/>
      <c r="E512" s="3"/>
      <c r="F512" s="1"/>
    </row>
    <row r="513" spans="1:6" x14ac:dyDescent="0.2">
      <c r="A513" s="4">
        <f>ROW(Tabla1345678[[#This Row],[N°]])-2</f>
        <v>511</v>
      </c>
      <c r="B513" s="4"/>
      <c r="C513" s="4"/>
      <c r="D513" s="3"/>
      <c r="E513" s="3"/>
      <c r="F513" s="1"/>
    </row>
    <row r="514" spans="1:6" x14ac:dyDescent="0.2">
      <c r="A514" s="4">
        <f>ROW(Tabla1345678[[#This Row],[N°]])-2</f>
        <v>512</v>
      </c>
      <c r="B514" s="4"/>
      <c r="C514" s="4"/>
      <c r="D514" s="3"/>
      <c r="E514" s="3"/>
      <c r="F514" s="1"/>
    </row>
    <row r="515" spans="1:6" x14ac:dyDescent="0.2">
      <c r="A515" s="4">
        <f>ROW(Tabla1345678[[#This Row],[N°]])-2</f>
        <v>513</v>
      </c>
      <c r="B515" s="4"/>
      <c r="C515" s="4"/>
      <c r="D515" s="3"/>
      <c r="E515" s="3"/>
      <c r="F515" s="1"/>
    </row>
    <row r="516" spans="1:6" x14ac:dyDescent="0.2">
      <c r="A516" s="4">
        <f>ROW(Tabla1345678[[#This Row],[N°]])-2</f>
        <v>514</v>
      </c>
      <c r="B516" s="4"/>
      <c r="C516" s="4"/>
      <c r="D516" s="3"/>
      <c r="E516" s="3"/>
      <c r="F516" s="1"/>
    </row>
    <row r="517" spans="1:6" x14ac:dyDescent="0.2">
      <c r="A517" s="4">
        <f>ROW(Tabla1345678[[#This Row],[N°]])-2</f>
        <v>515</v>
      </c>
      <c r="B517" s="4"/>
      <c r="C517" s="4"/>
      <c r="D517" s="3"/>
      <c r="E517" s="3"/>
      <c r="F517" s="1"/>
    </row>
    <row r="518" spans="1:6" x14ac:dyDescent="0.2">
      <c r="A518" s="4">
        <f>ROW(Tabla1345678[[#This Row],[N°]])-2</f>
        <v>516</v>
      </c>
      <c r="B518" s="4"/>
      <c r="C518" s="4"/>
      <c r="D518" s="3"/>
      <c r="E518" s="3"/>
      <c r="F518" s="1"/>
    </row>
    <row r="519" spans="1:6" x14ac:dyDescent="0.2">
      <c r="A519" s="4">
        <f>ROW(Tabla1345678[[#This Row],[N°]])-2</f>
        <v>517</v>
      </c>
      <c r="B519" s="4"/>
      <c r="C519" s="4"/>
      <c r="D519" s="3"/>
      <c r="E519" s="3"/>
      <c r="F519" s="1"/>
    </row>
    <row r="520" spans="1:6" x14ac:dyDescent="0.2">
      <c r="A520" s="4">
        <f>ROW(Tabla1345678[[#This Row],[N°]])-2</f>
        <v>518</v>
      </c>
      <c r="B520" s="4"/>
      <c r="C520" s="4"/>
      <c r="D520" s="3"/>
      <c r="E520" s="3"/>
      <c r="F520" s="1"/>
    </row>
    <row r="521" spans="1:6" x14ac:dyDescent="0.2">
      <c r="A521" s="4">
        <f>ROW(Tabla1345678[[#This Row],[N°]])-2</f>
        <v>519</v>
      </c>
      <c r="B521" s="4"/>
      <c r="C521" s="4"/>
      <c r="D521" s="3"/>
      <c r="E521" s="3"/>
      <c r="F521" s="1"/>
    </row>
    <row r="522" spans="1:6" x14ac:dyDescent="0.2">
      <c r="A522" s="4">
        <f>ROW(Tabla1345678[[#This Row],[N°]])-2</f>
        <v>520</v>
      </c>
      <c r="B522" s="4"/>
      <c r="C522" s="4"/>
      <c r="D522" s="3"/>
      <c r="E522" s="3"/>
      <c r="F522" s="1"/>
    </row>
    <row r="523" spans="1:6" x14ac:dyDescent="0.2">
      <c r="A523" s="4">
        <f>ROW(Tabla1345678[[#This Row],[N°]])-2</f>
        <v>521</v>
      </c>
      <c r="B523" s="4"/>
      <c r="C523" s="4"/>
      <c r="D523" s="3"/>
      <c r="E523" s="3"/>
      <c r="F523" s="1"/>
    </row>
    <row r="524" spans="1:6" x14ac:dyDescent="0.2">
      <c r="A524" s="4">
        <f>ROW(Tabla1345678[[#This Row],[N°]])-2</f>
        <v>522</v>
      </c>
      <c r="B524" s="4"/>
      <c r="C524" s="4"/>
      <c r="D524" s="3"/>
      <c r="E524" s="3"/>
      <c r="F524" s="1"/>
    </row>
    <row r="525" spans="1:6" x14ac:dyDescent="0.2">
      <c r="A525" s="4">
        <f>ROW(Tabla1345678[[#This Row],[N°]])-2</f>
        <v>523</v>
      </c>
      <c r="B525" s="4"/>
      <c r="C525" s="4"/>
      <c r="D525" s="3"/>
      <c r="E525" s="3"/>
      <c r="F525" s="1"/>
    </row>
    <row r="526" spans="1:6" x14ac:dyDescent="0.2">
      <c r="A526" s="4">
        <f>ROW(Tabla1345678[[#This Row],[N°]])-2</f>
        <v>524</v>
      </c>
      <c r="B526" s="4"/>
      <c r="C526" s="4"/>
      <c r="D526" s="3"/>
      <c r="E526" s="3"/>
      <c r="F526" s="1"/>
    </row>
    <row r="527" spans="1:6" x14ac:dyDescent="0.2">
      <c r="A527" s="4">
        <f>ROW(Tabla1345678[[#This Row],[N°]])-2</f>
        <v>525</v>
      </c>
      <c r="B527" s="4"/>
      <c r="C527" s="4"/>
      <c r="D527" s="3"/>
      <c r="E527" s="3"/>
      <c r="F527" s="1"/>
    </row>
    <row r="528" spans="1:6" x14ac:dyDescent="0.2">
      <c r="A528" s="4">
        <f>ROW(Tabla1345678[[#This Row],[N°]])-2</f>
        <v>526</v>
      </c>
      <c r="B528" s="4"/>
      <c r="C528" s="4"/>
      <c r="D528" s="3"/>
      <c r="E528" s="3"/>
      <c r="F528" s="1"/>
    </row>
    <row r="529" spans="1:6" x14ac:dyDescent="0.2">
      <c r="A529" s="4">
        <f>ROW(Tabla1345678[[#This Row],[N°]])-2</f>
        <v>527</v>
      </c>
      <c r="B529" s="4"/>
      <c r="C529" s="4"/>
      <c r="D529" s="3"/>
      <c r="E529" s="3"/>
      <c r="F529" s="1"/>
    </row>
    <row r="530" spans="1:6" x14ac:dyDescent="0.2">
      <c r="A530" s="4">
        <f>ROW(Tabla1345678[[#This Row],[N°]])-2</f>
        <v>528</v>
      </c>
      <c r="B530" s="4"/>
      <c r="C530" s="4"/>
      <c r="D530" s="3"/>
      <c r="E530" s="3"/>
      <c r="F530" s="1"/>
    </row>
    <row r="531" spans="1:6" x14ac:dyDescent="0.2">
      <c r="A531" s="4">
        <f>ROW(Tabla1345678[[#This Row],[N°]])-2</f>
        <v>529</v>
      </c>
      <c r="B531" s="4"/>
      <c r="C531" s="4"/>
      <c r="D531" s="3"/>
      <c r="E531" s="3"/>
      <c r="F531" s="1"/>
    </row>
    <row r="532" spans="1:6" x14ac:dyDescent="0.2">
      <c r="A532" s="4">
        <f>ROW(Tabla1345678[[#This Row],[N°]])-2</f>
        <v>530</v>
      </c>
      <c r="B532" s="4"/>
      <c r="C532" s="4"/>
      <c r="D532" s="3"/>
      <c r="E532" s="3"/>
      <c r="F532" s="1"/>
    </row>
    <row r="533" spans="1:6" x14ac:dyDescent="0.2">
      <c r="A533" s="4">
        <f>ROW(Tabla1345678[[#This Row],[N°]])-2</f>
        <v>531</v>
      </c>
      <c r="B533" s="4"/>
      <c r="C533" s="4"/>
      <c r="D533" s="3"/>
      <c r="E533" s="3"/>
      <c r="F533" s="1"/>
    </row>
    <row r="534" spans="1:6" x14ac:dyDescent="0.2">
      <c r="A534" s="4">
        <f>ROW(Tabla1345678[[#This Row],[N°]])-2</f>
        <v>532</v>
      </c>
      <c r="B534" s="4"/>
      <c r="C534" s="4"/>
      <c r="D534" s="3"/>
      <c r="E534" s="3"/>
      <c r="F534" s="1"/>
    </row>
    <row r="535" spans="1:6" x14ac:dyDescent="0.2">
      <c r="A535" s="4">
        <f>ROW(Tabla1345678[[#This Row],[N°]])-2</f>
        <v>533</v>
      </c>
      <c r="B535" s="4"/>
      <c r="C535" s="4"/>
      <c r="D535" s="3"/>
      <c r="E535" s="3"/>
      <c r="F535" s="1"/>
    </row>
    <row r="536" spans="1:6" x14ac:dyDescent="0.2">
      <c r="A536" s="4">
        <f>ROW(Tabla1345678[[#This Row],[N°]])-2</f>
        <v>534</v>
      </c>
      <c r="B536" s="4"/>
      <c r="C536" s="4"/>
      <c r="D536" s="3"/>
      <c r="E536" s="3"/>
      <c r="F536" s="1"/>
    </row>
    <row r="537" spans="1:6" x14ac:dyDescent="0.2">
      <c r="A537" s="4">
        <f>ROW(Tabla1345678[[#This Row],[N°]])-2</f>
        <v>535</v>
      </c>
      <c r="B537" s="4"/>
      <c r="C537" s="4"/>
      <c r="D537" s="3"/>
      <c r="E537" s="3"/>
      <c r="F537" s="1"/>
    </row>
    <row r="538" spans="1:6" x14ac:dyDescent="0.2">
      <c r="A538" s="4">
        <f>ROW(Tabla1345678[[#This Row],[N°]])-2</f>
        <v>536</v>
      </c>
      <c r="B538" s="4"/>
      <c r="C538" s="4"/>
      <c r="D538" s="3"/>
      <c r="E538" s="3"/>
      <c r="F538" s="1"/>
    </row>
    <row r="539" spans="1:6" x14ac:dyDescent="0.2">
      <c r="A539" s="4">
        <f>ROW(Tabla1345678[[#This Row],[N°]])-2</f>
        <v>537</v>
      </c>
      <c r="B539" s="4"/>
      <c r="C539" s="4"/>
      <c r="D539" s="3"/>
      <c r="E539" s="3"/>
      <c r="F539" s="1"/>
    </row>
    <row r="540" spans="1:6" x14ac:dyDescent="0.2">
      <c r="A540" s="4">
        <f>ROW(Tabla1345678[[#This Row],[N°]])-2</f>
        <v>538</v>
      </c>
      <c r="B540" s="4"/>
      <c r="C540" s="4"/>
      <c r="D540" s="3"/>
      <c r="E540" s="3"/>
      <c r="F540" s="1"/>
    </row>
    <row r="541" spans="1:6" x14ac:dyDescent="0.2">
      <c r="A541" s="4">
        <f>ROW(Tabla1345678[[#This Row],[N°]])-2</f>
        <v>539</v>
      </c>
      <c r="B541" s="4"/>
      <c r="C541" s="4"/>
      <c r="D541" s="3"/>
      <c r="E541" s="3"/>
      <c r="F541" s="1"/>
    </row>
    <row r="542" spans="1:6" x14ac:dyDescent="0.2">
      <c r="A542" s="4">
        <f>ROW(Tabla1345678[[#This Row],[N°]])-2</f>
        <v>540</v>
      </c>
      <c r="B542" s="4"/>
      <c r="C542" s="4"/>
      <c r="D542" s="3"/>
      <c r="E542" s="3"/>
      <c r="F542" s="1"/>
    </row>
    <row r="543" spans="1:6" x14ac:dyDescent="0.2">
      <c r="A543" s="4">
        <f>ROW(Tabla1345678[[#This Row],[N°]])-2</f>
        <v>541</v>
      </c>
      <c r="B543" s="4"/>
      <c r="C543" s="4"/>
      <c r="D543" s="3"/>
      <c r="E543" s="3"/>
      <c r="F543" s="1"/>
    </row>
    <row r="544" spans="1:6" x14ac:dyDescent="0.2">
      <c r="A544" s="4">
        <f>ROW(Tabla1345678[[#This Row],[N°]])-2</f>
        <v>542</v>
      </c>
      <c r="B544" s="4"/>
      <c r="C544" s="4"/>
      <c r="D544" s="3"/>
      <c r="E544" s="3"/>
      <c r="F544" s="1"/>
    </row>
    <row r="545" spans="1:6" x14ac:dyDescent="0.2">
      <c r="A545" s="4">
        <f>ROW(Tabla1345678[[#This Row],[N°]])-2</f>
        <v>543</v>
      </c>
      <c r="B545" s="4"/>
      <c r="C545" s="4"/>
      <c r="D545" s="3"/>
      <c r="E545" s="3"/>
      <c r="F545" s="1"/>
    </row>
    <row r="546" spans="1:6" x14ac:dyDescent="0.2">
      <c r="A546" s="4">
        <f>ROW(Tabla1345678[[#This Row],[N°]])-2</f>
        <v>544</v>
      </c>
      <c r="B546" s="4"/>
      <c r="C546" s="4"/>
      <c r="D546" s="3"/>
      <c r="E546" s="3"/>
      <c r="F546" s="1"/>
    </row>
    <row r="547" spans="1:6" x14ac:dyDescent="0.2">
      <c r="A547" s="4">
        <f>ROW(Tabla1345678[[#This Row],[N°]])-2</f>
        <v>545</v>
      </c>
      <c r="B547" s="4"/>
      <c r="C547" s="4"/>
      <c r="D547" s="3"/>
      <c r="E547" s="3"/>
      <c r="F547" s="1"/>
    </row>
    <row r="548" spans="1:6" x14ac:dyDescent="0.2">
      <c r="A548" s="4">
        <f>ROW(Tabla1345678[[#This Row],[N°]])-2</f>
        <v>546</v>
      </c>
      <c r="B548" s="4"/>
      <c r="C548" s="4"/>
      <c r="D548" s="3"/>
      <c r="E548" s="3"/>
      <c r="F548" s="1"/>
    </row>
    <row r="549" spans="1:6" x14ac:dyDescent="0.2">
      <c r="A549" s="4">
        <f>ROW(Tabla1345678[[#This Row],[N°]])-2</f>
        <v>547</v>
      </c>
      <c r="B549" s="4"/>
      <c r="C549" s="4"/>
      <c r="D549" s="3"/>
      <c r="E549" s="3"/>
      <c r="F549" s="1"/>
    </row>
    <row r="550" spans="1:6" x14ac:dyDescent="0.2">
      <c r="A550" s="4">
        <f>ROW(Tabla1345678[[#This Row],[N°]])-2</f>
        <v>548</v>
      </c>
      <c r="B550" s="4"/>
      <c r="C550" s="4"/>
      <c r="D550" s="3"/>
      <c r="E550" s="3"/>
      <c r="F550" s="1"/>
    </row>
    <row r="551" spans="1:6" x14ac:dyDescent="0.2">
      <c r="A551" s="4">
        <f>ROW(Tabla1345678[[#This Row],[N°]])-2</f>
        <v>549</v>
      </c>
      <c r="B551" s="4"/>
      <c r="C551" s="4"/>
      <c r="D551" s="3"/>
      <c r="E551" s="3"/>
      <c r="F551" s="1"/>
    </row>
    <row r="552" spans="1:6" x14ac:dyDescent="0.2">
      <c r="A552" s="4">
        <f>ROW(Tabla1345678[[#This Row],[N°]])-2</f>
        <v>550</v>
      </c>
      <c r="B552" s="4"/>
      <c r="C552" s="4"/>
      <c r="D552" s="3"/>
      <c r="E552" s="3"/>
      <c r="F552" s="1"/>
    </row>
    <row r="553" spans="1:6" x14ac:dyDescent="0.2">
      <c r="A553" s="4">
        <f>ROW(Tabla1345678[[#This Row],[N°]])-2</f>
        <v>551</v>
      </c>
      <c r="B553" s="4"/>
      <c r="C553" s="4"/>
      <c r="D553" s="3"/>
      <c r="E553" s="3"/>
      <c r="F553" s="1"/>
    </row>
    <row r="554" spans="1:6" x14ac:dyDescent="0.2">
      <c r="A554" s="4">
        <f>ROW(Tabla1345678[[#This Row],[N°]])-2</f>
        <v>552</v>
      </c>
      <c r="B554" s="4"/>
      <c r="C554" s="4"/>
      <c r="D554" s="3"/>
      <c r="E554" s="3"/>
      <c r="F554" s="1"/>
    </row>
    <row r="555" spans="1:6" x14ac:dyDescent="0.2">
      <c r="A555" s="4">
        <f>ROW(Tabla1345678[[#This Row],[N°]])-2</f>
        <v>553</v>
      </c>
      <c r="B555" s="4"/>
      <c r="C555" s="4"/>
      <c r="D555" s="3"/>
      <c r="E555" s="3"/>
      <c r="F555" s="1"/>
    </row>
    <row r="556" spans="1:6" x14ac:dyDescent="0.2">
      <c r="A556" s="4">
        <f>ROW(Tabla1345678[[#This Row],[N°]])-2</f>
        <v>554</v>
      </c>
      <c r="B556" s="4"/>
      <c r="C556" s="4"/>
      <c r="D556" s="3"/>
      <c r="E556" s="3"/>
      <c r="F556" s="1"/>
    </row>
    <row r="557" spans="1:6" x14ac:dyDescent="0.2">
      <c r="A557" s="4">
        <f>ROW(Tabla1345678[[#This Row],[N°]])-2</f>
        <v>555</v>
      </c>
      <c r="B557" s="4"/>
      <c r="C557" s="4"/>
      <c r="D557" s="3"/>
      <c r="E557" s="3"/>
      <c r="F557" s="1"/>
    </row>
    <row r="558" spans="1:6" x14ac:dyDescent="0.2">
      <c r="A558" s="4">
        <f>ROW(Tabla1345678[[#This Row],[N°]])-2</f>
        <v>556</v>
      </c>
      <c r="B558" s="4"/>
      <c r="C558" s="4"/>
      <c r="D558" s="3"/>
      <c r="E558" s="3"/>
      <c r="F558" s="1"/>
    </row>
    <row r="559" spans="1:6" x14ac:dyDescent="0.2">
      <c r="A559" s="4">
        <f>ROW(Tabla1345678[[#This Row],[N°]])-2</f>
        <v>557</v>
      </c>
      <c r="B559" s="4"/>
      <c r="C559" s="4"/>
      <c r="D559" s="3"/>
      <c r="E559" s="3"/>
      <c r="F559" s="1"/>
    </row>
    <row r="560" spans="1:6" x14ac:dyDescent="0.2">
      <c r="A560" s="4">
        <f>ROW(Tabla1345678[[#This Row],[N°]])-2</f>
        <v>558</v>
      </c>
      <c r="B560" s="4"/>
      <c r="C560" s="4"/>
      <c r="D560" s="3"/>
      <c r="E560" s="3"/>
      <c r="F560" s="1"/>
    </row>
    <row r="561" spans="1:6" x14ac:dyDescent="0.2">
      <c r="A561" s="4">
        <f>ROW(Tabla1345678[[#This Row],[N°]])-2</f>
        <v>559</v>
      </c>
      <c r="B561" s="4"/>
      <c r="C561" s="4"/>
      <c r="D561" s="3"/>
      <c r="E561" s="3"/>
      <c r="F561" s="1"/>
    </row>
    <row r="562" spans="1:6" x14ac:dyDescent="0.2">
      <c r="A562" s="4">
        <f>ROW(Tabla1345678[[#This Row],[N°]])-2</f>
        <v>560</v>
      </c>
      <c r="B562" s="4"/>
      <c r="C562" s="4"/>
      <c r="D562" s="3"/>
      <c r="E562" s="3"/>
      <c r="F562" s="1"/>
    </row>
    <row r="563" spans="1:6" x14ac:dyDescent="0.2">
      <c r="A563" s="4">
        <f>ROW(Tabla1345678[[#This Row],[N°]])-2</f>
        <v>561</v>
      </c>
      <c r="B563" s="4"/>
      <c r="C563" s="4"/>
      <c r="D563" s="3"/>
      <c r="E563" s="3"/>
      <c r="F563" s="1"/>
    </row>
    <row r="564" spans="1:6" x14ac:dyDescent="0.2">
      <c r="A564" s="4">
        <f>ROW(Tabla1345678[[#This Row],[N°]])-2</f>
        <v>562</v>
      </c>
      <c r="B564" s="4"/>
      <c r="C564" s="4"/>
      <c r="D564" s="3"/>
      <c r="E564" s="3"/>
      <c r="F564" s="1"/>
    </row>
    <row r="565" spans="1:6" x14ac:dyDescent="0.2">
      <c r="A565" s="4">
        <f>ROW(Tabla1345678[[#This Row],[N°]])-2</f>
        <v>563</v>
      </c>
      <c r="B565" s="4"/>
      <c r="C565" s="4"/>
      <c r="D565" s="3"/>
      <c r="E565" s="3"/>
      <c r="F565" s="1"/>
    </row>
    <row r="566" spans="1:6" x14ac:dyDescent="0.2">
      <c r="A566" s="4">
        <f>ROW(Tabla1345678[[#This Row],[N°]])-2</f>
        <v>564</v>
      </c>
      <c r="B566" s="4"/>
      <c r="C566" s="4"/>
      <c r="D566" s="3"/>
      <c r="E566" s="3"/>
      <c r="F566" s="1"/>
    </row>
    <row r="567" spans="1:6" x14ac:dyDescent="0.2">
      <c r="A567" s="4">
        <f>ROW(Tabla1345678[[#This Row],[N°]])-2</f>
        <v>565</v>
      </c>
      <c r="B567" s="4"/>
      <c r="C567" s="4"/>
      <c r="D567" s="3"/>
      <c r="E567" s="3"/>
      <c r="F567" s="1"/>
    </row>
    <row r="568" spans="1:6" x14ac:dyDescent="0.2">
      <c r="A568" s="4">
        <f>ROW(Tabla1345678[[#This Row],[N°]])-2</f>
        <v>566</v>
      </c>
      <c r="B568" s="4"/>
      <c r="C568" s="4"/>
      <c r="D568" s="3"/>
      <c r="E568" s="3"/>
      <c r="F568" s="1"/>
    </row>
    <row r="569" spans="1:6" x14ac:dyDescent="0.2">
      <c r="A569" s="4">
        <f>ROW(Tabla1345678[[#This Row],[N°]])-2</f>
        <v>567</v>
      </c>
      <c r="B569" s="4"/>
      <c r="C569" s="4"/>
      <c r="D569" s="3"/>
      <c r="E569" s="3"/>
      <c r="F569" s="1"/>
    </row>
    <row r="570" spans="1:6" x14ac:dyDescent="0.2">
      <c r="A570" s="4">
        <f>ROW(Tabla1345678[[#This Row],[N°]])-2</f>
        <v>568</v>
      </c>
      <c r="B570" s="4"/>
      <c r="C570" s="4"/>
      <c r="D570" s="3"/>
      <c r="E570" s="3"/>
      <c r="F570" s="1"/>
    </row>
    <row r="571" spans="1:6" x14ac:dyDescent="0.2">
      <c r="A571" s="4">
        <f>ROW(Tabla1345678[[#This Row],[N°]])-2</f>
        <v>569</v>
      </c>
      <c r="B571" s="4"/>
      <c r="C571" s="4"/>
      <c r="D571" s="3"/>
      <c r="E571" s="3"/>
      <c r="F571" s="1"/>
    </row>
    <row r="572" spans="1:6" x14ac:dyDescent="0.2">
      <c r="A572" s="4">
        <f>ROW(Tabla1345678[[#This Row],[N°]])-2</f>
        <v>570</v>
      </c>
      <c r="B572" s="4"/>
      <c r="C572" s="4"/>
      <c r="D572" s="3"/>
      <c r="E572" s="3"/>
      <c r="F572" s="1"/>
    </row>
    <row r="573" spans="1:6" x14ac:dyDescent="0.2">
      <c r="A573" s="4">
        <f>ROW(Tabla1345678[[#This Row],[N°]])-2</f>
        <v>571</v>
      </c>
      <c r="B573" s="4"/>
      <c r="C573" s="4"/>
      <c r="D573" s="3"/>
      <c r="E573" s="3"/>
      <c r="F573" s="1"/>
    </row>
    <row r="574" spans="1:6" x14ac:dyDescent="0.2">
      <c r="A574" s="4">
        <f>ROW(Tabla1345678[[#This Row],[N°]])-2</f>
        <v>572</v>
      </c>
      <c r="B574" s="4"/>
      <c r="C574" s="4"/>
      <c r="D574" s="3"/>
      <c r="E574" s="3"/>
      <c r="F574" s="1"/>
    </row>
    <row r="575" spans="1:6" x14ac:dyDescent="0.2">
      <c r="A575" s="4">
        <f>ROW(Tabla1345678[[#This Row],[N°]])-2</f>
        <v>573</v>
      </c>
      <c r="B575" s="4"/>
      <c r="C575" s="4"/>
      <c r="D575" s="3"/>
      <c r="E575" s="3"/>
      <c r="F575" s="1"/>
    </row>
    <row r="576" spans="1:6" x14ac:dyDescent="0.2">
      <c r="A576" s="4">
        <f>ROW(Tabla1345678[[#This Row],[N°]])-2</f>
        <v>574</v>
      </c>
      <c r="B576" s="4"/>
      <c r="C576" s="4"/>
      <c r="D576" s="3"/>
      <c r="E576" s="3"/>
      <c r="F576" s="1"/>
    </row>
    <row r="577" spans="1:6" x14ac:dyDescent="0.2">
      <c r="A577" s="4">
        <f>ROW(Tabla1345678[[#This Row],[N°]])-2</f>
        <v>575</v>
      </c>
      <c r="B577" s="4"/>
      <c r="C577" s="4"/>
      <c r="D577" s="3"/>
      <c r="E577" s="3"/>
      <c r="F577" s="1"/>
    </row>
    <row r="578" spans="1:6" x14ac:dyDescent="0.2">
      <c r="A578" s="4">
        <f>ROW(Tabla1345678[[#This Row],[N°]])-2</f>
        <v>576</v>
      </c>
      <c r="B578" s="4"/>
      <c r="C578" s="4"/>
      <c r="D578" s="3"/>
      <c r="E578" s="3"/>
      <c r="F578" s="1"/>
    </row>
    <row r="579" spans="1:6" x14ac:dyDescent="0.2">
      <c r="A579" s="4">
        <f>ROW(Tabla1345678[[#This Row],[N°]])-2</f>
        <v>577</v>
      </c>
      <c r="B579" s="4"/>
      <c r="C579" s="4"/>
      <c r="D579" s="3"/>
      <c r="E579" s="3"/>
      <c r="F579" s="1"/>
    </row>
    <row r="580" spans="1:6" x14ac:dyDescent="0.2">
      <c r="A580" s="4">
        <f>ROW(Tabla1345678[[#This Row],[N°]])-2</f>
        <v>578</v>
      </c>
      <c r="B580" s="4"/>
      <c r="C580" s="4"/>
      <c r="D580" s="3"/>
      <c r="E580" s="3"/>
      <c r="F580" s="1"/>
    </row>
    <row r="581" spans="1:6" x14ac:dyDescent="0.2">
      <c r="A581" s="4">
        <f>ROW(Tabla1345678[[#This Row],[N°]])-2</f>
        <v>579</v>
      </c>
      <c r="B581" s="4"/>
      <c r="C581" s="4"/>
      <c r="D581" s="3"/>
      <c r="E581" s="3"/>
      <c r="F581" s="1"/>
    </row>
    <row r="582" spans="1:6" x14ac:dyDescent="0.2">
      <c r="A582" s="4">
        <f>ROW(Tabla1345678[[#This Row],[N°]])-2</f>
        <v>580</v>
      </c>
      <c r="B582" s="4"/>
      <c r="C582" s="4"/>
      <c r="D582" s="3"/>
      <c r="E582" s="3"/>
      <c r="F582" s="1"/>
    </row>
    <row r="583" spans="1:6" x14ac:dyDescent="0.2">
      <c r="A583" s="4">
        <f>ROW(Tabla1345678[[#This Row],[N°]])-2</f>
        <v>581</v>
      </c>
      <c r="B583" s="4"/>
      <c r="C583" s="4"/>
      <c r="D583" s="3"/>
      <c r="E583" s="3"/>
      <c r="F583" s="1"/>
    </row>
    <row r="584" spans="1:6" x14ac:dyDescent="0.2">
      <c r="A584" s="4">
        <f>ROW(Tabla1345678[[#This Row],[N°]])-2</f>
        <v>582</v>
      </c>
      <c r="B584" s="4"/>
      <c r="C584" s="4"/>
      <c r="D584" s="3"/>
      <c r="E584" s="3"/>
      <c r="F584" s="1"/>
    </row>
    <row r="585" spans="1:6" x14ac:dyDescent="0.2">
      <c r="A585" s="4">
        <f>ROW(Tabla1345678[[#This Row],[N°]])-2</f>
        <v>583</v>
      </c>
      <c r="B585" s="4"/>
      <c r="C585" s="4"/>
      <c r="D585" s="3"/>
      <c r="E585" s="3"/>
      <c r="F585" s="1"/>
    </row>
    <row r="586" spans="1:6" x14ac:dyDescent="0.2">
      <c r="A586" s="4">
        <f>ROW(Tabla1345678[[#This Row],[N°]])-2</f>
        <v>584</v>
      </c>
      <c r="B586" s="4"/>
      <c r="C586" s="4"/>
      <c r="D586" s="3"/>
      <c r="E586" s="3"/>
      <c r="F586" s="1"/>
    </row>
    <row r="587" spans="1:6" x14ac:dyDescent="0.2">
      <c r="A587" s="4">
        <f>ROW(Tabla1345678[[#This Row],[N°]])-2</f>
        <v>585</v>
      </c>
      <c r="B587" s="4"/>
      <c r="C587" s="4"/>
      <c r="D587" s="3"/>
      <c r="E587" s="3"/>
      <c r="F587" s="1"/>
    </row>
    <row r="588" spans="1:6" x14ac:dyDescent="0.2">
      <c r="A588" s="4">
        <f>ROW(Tabla1345678[[#This Row],[N°]])-2</f>
        <v>586</v>
      </c>
      <c r="B588" s="4"/>
      <c r="C588" s="4"/>
      <c r="D588" s="3"/>
      <c r="E588" s="3"/>
      <c r="F588" s="1"/>
    </row>
    <row r="589" spans="1:6" x14ac:dyDescent="0.2">
      <c r="A589" s="4">
        <f>ROW(Tabla1345678[[#This Row],[N°]])-2</f>
        <v>587</v>
      </c>
      <c r="B589" s="4"/>
      <c r="C589" s="4"/>
      <c r="D589" s="3"/>
      <c r="E589" s="3"/>
      <c r="F589" s="1"/>
    </row>
    <row r="590" spans="1:6" x14ac:dyDescent="0.2">
      <c r="A590" s="4">
        <f>ROW(Tabla1345678[[#This Row],[N°]])-2</f>
        <v>588</v>
      </c>
      <c r="B590" s="4"/>
      <c r="C590" s="4"/>
      <c r="D590" s="3"/>
      <c r="E590" s="3"/>
      <c r="F590" s="1"/>
    </row>
    <row r="591" spans="1:6" x14ac:dyDescent="0.2">
      <c r="A591" s="4">
        <f>ROW(Tabla1345678[[#This Row],[N°]])-2</f>
        <v>589</v>
      </c>
      <c r="B591" s="4"/>
      <c r="C591" s="4"/>
      <c r="D591" s="3"/>
      <c r="E591" s="3"/>
      <c r="F591" s="1"/>
    </row>
    <row r="592" spans="1:6" x14ac:dyDescent="0.2">
      <c r="A592" s="4">
        <f>ROW(Tabla1345678[[#This Row],[N°]])-2</f>
        <v>590</v>
      </c>
      <c r="B592" s="4"/>
      <c r="C592" s="4"/>
      <c r="D592" s="3"/>
      <c r="E592" s="3"/>
      <c r="F592" s="1"/>
    </row>
    <row r="593" spans="1:8" x14ac:dyDescent="0.2">
      <c r="A593" s="4">
        <f>ROW(Tabla1345678[[#This Row],[N°]])-2</f>
        <v>591</v>
      </c>
      <c r="B593" s="4"/>
      <c r="C593" s="4"/>
      <c r="D593" s="3"/>
      <c r="E593" s="3"/>
      <c r="F593" s="1"/>
    </row>
    <row r="594" spans="1:8" x14ac:dyDescent="0.2">
      <c r="A594" s="4">
        <f>ROW(Tabla1345678[[#This Row],[N°]])-2</f>
        <v>592</v>
      </c>
      <c r="B594" s="4"/>
      <c r="C594" s="4"/>
      <c r="D594" s="3"/>
      <c r="E594" s="3"/>
      <c r="F594" s="1"/>
    </row>
    <row r="595" spans="1:8" x14ac:dyDescent="0.2">
      <c r="A595" s="4">
        <f>ROW(Tabla1345678[[#This Row],[N°]])-2</f>
        <v>593</v>
      </c>
      <c r="B595" s="4"/>
      <c r="C595" s="4"/>
      <c r="D595" s="3"/>
      <c r="E595" s="3"/>
      <c r="F595" s="1"/>
    </row>
    <row r="596" spans="1:8" x14ac:dyDescent="0.2">
      <c r="A596" s="4">
        <f>ROW(Tabla1345678[[#This Row],[N°]])-2</f>
        <v>594</v>
      </c>
      <c r="B596" s="4"/>
      <c r="C596" s="4"/>
      <c r="D596" s="3"/>
      <c r="E596" s="3"/>
      <c r="F596" s="1"/>
    </row>
    <row r="597" spans="1:8" x14ac:dyDescent="0.2">
      <c r="A597" s="4">
        <f>ROW(Tabla1345678[[#This Row],[N°]])-2</f>
        <v>595</v>
      </c>
      <c r="B597" s="4"/>
      <c r="C597" s="4"/>
      <c r="D597" s="3"/>
      <c r="E597" s="3"/>
      <c r="F597" s="1"/>
    </row>
    <row r="598" spans="1:8" x14ac:dyDescent="0.2">
      <c r="A598" s="4">
        <f>ROW(Tabla1345678[[#This Row],[N°]])-2</f>
        <v>596</v>
      </c>
      <c r="B598" s="4"/>
      <c r="C598" s="4"/>
      <c r="D598" s="3"/>
      <c r="E598" s="3"/>
      <c r="F598" s="1"/>
    </row>
    <row r="599" spans="1:8" x14ac:dyDescent="0.2">
      <c r="A599" s="4">
        <f>ROW(Tabla1345678[[#This Row],[N°]])-2</f>
        <v>597</v>
      </c>
      <c r="B599" s="4"/>
      <c r="C599" s="4"/>
      <c r="D599" s="3"/>
      <c r="E599" s="3"/>
      <c r="F599" s="1"/>
    </row>
    <row r="600" spans="1:8" x14ac:dyDescent="0.2">
      <c r="A600" s="4">
        <f>ROW(Tabla1345678[[#This Row],[N°]])-2</f>
        <v>598</v>
      </c>
      <c r="B600" s="4"/>
      <c r="C600" s="4"/>
      <c r="D600" s="3"/>
      <c r="E600" s="3"/>
      <c r="F600" s="1"/>
    </row>
    <row r="601" spans="1:8" x14ac:dyDescent="0.2">
      <c r="A601" s="4">
        <f>ROW(Tabla1345678[[#This Row],[N°]])-2</f>
        <v>599</v>
      </c>
      <c r="B601" s="4"/>
      <c r="C601" s="4"/>
      <c r="D601" s="3"/>
      <c r="E601" s="3"/>
      <c r="F601" s="1"/>
    </row>
    <row r="602" spans="1:8" x14ac:dyDescent="0.2">
      <c r="A602" s="4">
        <f>ROW(Tabla1345678[[#This Row],[N°]])-2</f>
        <v>600</v>
      </c>
      <c r="B602" s="4"/>
      <c r="C602" s="4"/>
      <c r="D602" s="3"/>
      <c r="E602" s="3"/>
      <c r="F602" s="1"/>
    </row>
    <row r="603" spans="1:8" x14ac:dyDescent="0.2">
      <c r="A603" s="4">
        <f>ROW(Tabla1345678[[#This Row],[N°]])-2</f>
        <v>601</v>
      </c>
      <c r="B603" s="4"/>
      <c r="C603" s="4"/>
      <c r="D603" s="3"/>
      <c r="E603" s="3"/>
      <c r="F603" s="1"/>
    </row>
    <row r="604" spans="1:8" x14ac:dyDescent="0.2">
      <c r="A604" s="4">
        <f>ROW(Tabla1345678[[#This Row],[N°]])-2</f>
        <v>602</v>
      </c>
      <c r="B604" s="4"/>
      <c r="C604" s="4"/>
      <c r="D604" s="3"/>
      <c r="E604" s="3"/>
      <c r="F604" s="1"/>
    </row>
    <row r="605" spans="1:8" x14ac:dyDescent="0.2">
      <c r="A605" s="4">
        <f>ROW(Tabla1345678[[#This Row],[N°]])-2</f>
        <v>603</v>
      </c>
      <c r="B605" s="4"/>
      <c r="C605" s="4"/>
      <c r="D605" s="3"/>
      <c r="E605" s="3"/>
      <c r="F605" s="1"/>
    </row>
    <row r="606" spans="1:8" x14ac:dyDescent="0.2">
      <c r="A606" s="4">
        <f>ROW(Tabla1345678[[#This Row],[N°]])-2</f>
        <v>604</v>
      </c>
      <c r="B606" s="4"/>
      <c r="C606" s="4"/>
      <c r="D606" s="3"/>
      <c r="E606" s="3"/>
      <c r="F606" s="1"/>
    </row>
    <row r="607" spans="1:8" x14ac:dyDescent="0.2">
      <c r="A607" s="4">
        <f>ROW(Tabla1345678[[#This Row],[N°]])-2</f>
        <v>605</v>
      </c>
      <c r="B607" s="4"/>
      <c r="C607" s="4"/>
      <c r="D607" s="3"/>
      <c r="E607" s="3"/>
      <c r="F607" s="1"/>
    </row>
    <row r="608" spans="1:8" x14ac:dyDescent="0.2">
      <c r="B608" s="26"/>
      <c r="C608" s="26"/>
      <c r="D608" s="27"/>
      <c r="E608" s="27"/>
      <c r="F608" s="98"/>
      <c r="G608" s="24"/>
      <c r="H608" s="24"/>
    </row>
    <row r="610" spans="2:2" x14ac:dyDescent="0.2">
      <c r="B610" s="21" t="s">
        <v>30</v>
      </c>
    </row>
    <row r="611" spans="2:2" x14ac:dyDescent="0.2">
      <c r="B611" s="21" t="s">
        <v>29</v>
      </c>
    </row>
    <row r="612" spans="2:2" x14ac:dyDescent="0.2">
      <c r="B612" s="21" t="s">
        <v>31</v>
      </c>
    </row>
  </sheetData>
  <mergeCells count="1">
    <mergeCell ref="A1:H1"/>
  </mergeCells>
  <dataValidations count="2">
    <dataValidation type="list" allowBlank="1" showInputMessage="1" showErrorMessage="1" sqref="B3:B607" xr:uid="{00000000-0002-0000-0900-000000000000}">
      <formula1>"Funcionario,Proveedor"</formula1>
    </dataValidation>
    <dataValidation type="list" allowBlank="1" showInputMessage="1" showErrorMessage="1" sqref="E3:E607" xr:uid="{00000000-0002-0000-0900-000001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"/>
  <sheetViews>
    <sheetView workbookViewId="0">
      <selection sqref="A1:G1"/>
    </sheetView>
  </sheetViews>
  <sheetFormatPr baseColWidth="10" defaultRowHeight="15" x14ac:dyDescent="0.2"/>
  <cols>
    <col min="1" max="1" width="7.6640625" style="1" bestFit="1" customWidth="1"/>
    <col min="2" max="2" width="17.83203125" style="1" bestFit="1" customWidth="1"/>
    <col min="3" max="3" width="24.5" style="1" customWidth="1"/>
    <col min="4" max="4" width="14.33203125" style="1" bestFit="1" customWidth="1"/>
    <col min="5" max="5" width="17.33203125" style="1" bestFit="1" customWidth="1"/>
    <col min="6" max="6" width="11.5" style="1" bestFit="1" customWidth="1"/>
    <col min="7" max="7" width="8.5" style="1" bestFit="1" customWidth="1"/>
  </cols>
  <sheetData>
    <row r="1" spans="1:9" ht="46.5" customHeight="1" x14ac:dyDescent="0.2">
      <c r="A1" s="110" t="s">
        <v>173</v>
      </c>
      <c r="B1" s="115"/>
      <c r="C1" s="115"/>
      <c r="D1" s="115"/>
      <c r="E1" s="115"/>
      <c r="F1" s="115"/>
      <c r="G1" s="115"/>
    </row>
    <row r="2" spans="1:9" ht="33" thickBot="1" x14ac:dyDescent="0.25">
      <c r="A2" s="2" t="s">
        <v>0</v>
      </c>
      <c r="B2" s="16" t="s">
        <v>99</v>
      </c>
      <c r="C2" s="16" t="s">
        <v>100</v>
      </c>
      <c r="D2" s="16" t="s">
        <v>101</v>
      </c>
      <c r="E2" s="16" t="s">
        <v>102</v>
      </c>
      <c r="F2" s="16" t="s">
        <v>85</v>
      </c>
      <c r="G2" s="23" t="s">
        <v>103</v>
      </c>
    </row>
    <row r="3" spans="1:9" x14ac:dyDescent="0.2">
      <c r="A3" s="4">
        <f>ROW(Tabla13456789[[#This Row],[N°]])-2</f>
        <v>1</v>
      </c>
      <c r="B3" s="4"/>
      <c r="C3" s="4"/>
      <c r="D3" s="3"/>
      <c r="E3" s="3"/>
      <c r="I3" t="s">
        <v>183</v>
      </c>
    </row>
    <row r="4" spans="1:9" x14ac:dyDescent="0.2">
      <c r="A4" s="4">
        <f>ROW(Tabla13456789[[#This Row],[N°]])-2</f>
        <v>2</v>
      </c>
      <c r="B4" s="4"/>
      <c r="C4" s="4"/>
      <c r="D4" s="3"/>
      <c r="E4" s="3"/>
      <c r="I4" s="25" t="s">
        <v>93</v>
      </c>
    </row>
    <row r="5" spans="1:9" x14ac:dyDescent="0.2">
      <c r="A5" s="4">
        <f>ROW(Tabla13456789[[#This Row],[N°]])-2</f>
        <v>3</v>
      </c>
      <c r="B5" s="4"/>
      <c r="C5" s="4"/>
      <c r="D5" s="3"/>
      <c r="E5" s="3"/>
      <c r="I5" s="25" t="s">
        <v>94</v>
      </c>
    </row>
    <row r="6" spans="1:9" x14ac:dyDescent="0.2">
      <c r="A6" s="4">
        <f>ROW(Tabla13456789[[#This Row],[N°]])-2</f>
        <v>4</v>
      </c>
      <c r="B6" s="4"/>
      <c r="C6" s="4"/>
      <c r="D6" s="3"/>
      <c r="E6" s="3"/>
      <c r="I6" s="25" t="s">
        <v>95</v>
      </c>
    </row>
    <row r="7" spans="1:9" x14ac:dyDescent="0.2">
      <c r="A7" s="4">
        <f>ROW(Tabla13456789[[#This Row],[N°]])-2</f>
        <v>5</v>
      </c>
      <c r="B7" s="4"/>
      <c r="C7" s="4"/>
      <c r="D7" s="3"/>
      <c r="E7" s="3"/>
      <c r="I7" s="25" t="s">
        <v>96</v>
      </c>
    </row>
    <row r="8" spans="1:9" x14ac:dyDescent="0.2">
      <c r="A8" s="4">
        <f>ROW(Tabla13456789[[#This Row],[N°]])-2</f>
        <v>6</v>
      </c>
      <c r="B8" s="4"/>
      <c r="C8" s="4"/>
      <c r="D8" s="3"/>
      <c r="E8" s="3"/>
      <c r="I8" s="25" t="s">
        <v>97</v>
      </c>
    </row>
    <row r="9" spans="1:9" x14ac:dyDescent="0.2">
      <c r="A9" s="4">
        <f>ROW(Tabla13456789[[#This Row],[N°]])-2</f>
        <v>7</v>
      </c>
      <c r="B9" s="4"/>
      <c r="C9" s="4"/>
      <c r="D9" s="3"/>
      <c r="E9" s="3"/>
      <c r="I9" s="25" t="s">
        <v>98</v>
      </c>
    </row>
    <row r="10" spans="1:9" x14ac:dyDescent="0.2">
      <c r="A10" s="4">
        <f>ROW(Tabla13456789[[#This Row],[N°]])-2</f>
        <v>8</v>
      </c>
      <c r="B10" s="4"/>
      <c r="C10" s="4"/>
      <c r="D10" s="3"/>
      <c r="E10" s="3"/>
    </row>
    <row r="11" spans="1:9" x14ac:dyDescent="0.2">
      <c r="A11" s="4">
        <f>ROW(Tabla13456789[[#This Row],[N°]])-2</f>
        <v>9</v>
      </c>
      <c r="B11" s="4"/>
      <c r="C11" s="4"/>
      <c r="D11" s="3"/>
      <c r="E11" s="3"/>
    </row>
    <row r="12" spans="1:9" x14ac:dyDescent="0.2">
      <c r="A12" s="4">
        <f>ROW(Tabla13456789[[#This Row],[N°]])-2</f>
        <v>10</v>
      </c>
      <c r="B12" s="4"/>
      <c r="C12" s="4"/>
      <c r="D12" s="3"/>
      <c r="E12" s="3"/>
    </row>
    <row r="13" spans="1:9" x14ac:dyDescent="0.2">
      <c r="B13" s="4"/>
      <c r="C13" s="4"/>
      <c r="D13" s="3"/>
      <c r="E13" s="3"/>
    </row>
    <row r="15" spans="1:9" x14ac:dyDescent="0.2">
      <c r="B15" s="21" t="s">
        <v>30</v>
      </c>
    </row>
    <row r="16" spans="1:9" x14ac:dyDescent="0.2">
      <c r="B16" s="21" t="s">
        <v>29</v>
      </c>
    </row>
    <row r="17" spans="2:2" x14ac:dyDescent="0.2">
      <c r="B17" s="21" t="s">
        <v>31</v>
      </c>
    </row>
  </sheetData>
  <mergeCells count="1">
    <mergeCell ref="A1:G1"/>
  </mergeCells>
  <dataValidations count="1">
    <dataValidation type="list" allowBlank="1" showInputMessage="1" showErrorMessage="1" sqref="B3:B12" xr:uid="{00000000-0002-0000-0A00-000000000000}">
      <formula1>"Bien inmueble,Mobiliario y otros,Máquinas y equipos,Vehículos,Equipos informáticos,Programas informáticos"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26"/>
  <sheetViews>
    <sheetView showGridLines="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5" sqref="B5"/>
    </sheetView>
  </sheetViews>
  <sheetFormatPr baseColWidth="10" defaultColWidth="14.5" defaultRowHeight="15" x14ac:dyDescent="0.2"/>
  <cols>
    <col min="4" max="4" width="16.33203125" customWidth="1"/>
    <col min="8" max="9" width="17.1640625" customWidth="1"/>
    <col min="10" max="10" width="16.5" customWidth="1"/>
    <col min="11" max="11" width="17.6640625" customWidth="1"/>
    <col min="17" max="17" width="40.83203125" customWidth="1"/>
    <col min="19" max="19" width="21.6640625" customWidth="1"/>
    <col min="24" max="24" width="16.83203125" customWidth="1"/>
  </cols>
  <sheetData>
    <row r="1" spans="1:25" ht="21" x14ac:dyDescent="0.25">
      <c r="B1" s="59" t="s">
        <v>263</v>
      </c>
    </row>
    <row r="2" spans="1:25" x14ac:dyDescent="0.2">
      <c r="B2" s="60" t="s">
        <v>264</v>
      </c>
    </row>
    <row r="3" spans="1:25" x14ac:dyDescent="0.2">
      <c r="B3" s="60"/>
    </row>
    <row r="4" spans="1:25" x14ac:dyDescent="0.2">
      <c r="B4" s="117" t="s">
        <v>265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  <c r="T4" s="120" t="s">
        <v>266</v>
      </c>
      <c r="U4" s="113"/>
      <c r="V4" s="113"/>
      <c r="W4" s="113"/>
      <c r="X4" s="113"/>
      <c r="Y4" s="121"/>
    </row>
    <row r="5" spans="1:25" ht="97.5" customHeight="1" x14ac:dyDescent="0.2">
      <c r="A5" s="61" t="s">
        <v>0</v>
      </c>
      <c r="B5" s="61" t="s">
        <v>267</v>
      </c>
      <c r="C5" s="61" t="s">
        <v>268</v>
      </c>
      <c r="D5" s="61" t="s">
        <v>269</v>
      </c>
      <c r="E5" s="61" t="s">
        <v>270</v>
      </c>
      <c r="F5" s="61" t="s">
        <v>271</v>
      </c>
      <c r="G5" s="61" t="s">
        <v>272</v>
      </c>
      <c r="H5" s="61" t="s">
        <v>273</v>
      </c>
      <c r="I5" s="61" t="s">
        <v>274</v>
      </c>
      <c r="J5" s="61" t="s">
        <v>275</v>
      </c>
      <c r="K5" s="61" t="s">
        <v>292</v>
      </c>
      <c r="L5" s="61" t="s">
        <v>276</v>
      </c>
      <c r="M5" s="61" t="s">
        <v>277</v>
      </c>
      <c r="N5" s="61" t="s">
        <v>278</v>
      </c>
      <c r="O5" s="61" t="s">
        <v>279</v>
      </c>
      <c r="P5" s="61" t="s">
        <v>280</v>
      </c>
      <c r="Q5" s="61" t="s">
        <v>281</v>
      </c>
      <c r="R5" s="61" t="s">
        <v>282</v>
      </c>
      <c r="S5" s="61" t="s">
        <v>283</v>
      </c>
      <c r="T5" s="62" t="s">
        <v>284</v>
      </c>
      <c r="U5" s="62" t="s">
        <v>285</v>
      </c>
      <c r="V5" s="62" t="s">
        <v>286</v>
      </c>
      <c r="W5" s="62" t="s">
        <v>287</v>
      </c>
      <c r="X5" s="62" t="s">
        <v>288</v>
      </c>
      <c r="Y5" s="62" t="s">
        <v>289</v>
      </c>
    </row>
    <row r="6" spans="1:25" ht="3.75" customHeight="1" x14ac:dyDescent="0.2"/>
    <row r="7" spans="1:25" x14ac:dyDescent="0.2">
      <c r="A7" s="63">
        <v>1</v>
      </c>
      <c r="B7" s="64"/>
      <c r="C7" s="65"/>
      <c r="D7" s="65"/>
      <c r="E7" s="65"/>
      <c r="F7" s="65"/>
      <c r="G7" s="65"/>
      <c r="H7" s="66"/>
      <c r="I7" s="66"/>
      <c r="J7" s="65"/>
      <c r="K7" s="65"/>
      <c r="L7" s="67"/>
      <c r="M7" s="66"/>
      <c r="N7" s="66"/>
      <c r="O7" s="68"/>
      <c r="P7" s="65"/>
      <c r="Q7" s="65"/>
      <c r="R7" s="65"/>
      <c r="S7" s="64"/>
      <c r="T7" s="65"/>
      <c r="U7" s="65"/>
      <c r="V7" s="65"/>
      <c r="W7" s="65"/>
      <c r="X7" s="65"/>
      <c r="Y7" s="65"/>
    </row>
    <row r="8" spans="1:25" x14ac:dyDescent="0.2">
      <c r="A8" s="63">
        <v>2</v>
      </c>
      <c r="B8" s="64"/>
      <c r="C8" s="69"/>
      <c r="D8" s="69"/>
      <c r="E8" s="69"/>
      <c r="F8" s="69"/>
      <c r="G8" s="69"/>
      <c r="H8" s="70"/>
      <c r="I8" s="70"/>
      <c r="J8" s="69"/>
      <c r="K8" s="69"/>
      <c r="L8" s="70"/>
      <c r="M8" s="70"/>
      <c r="N8" s="70"/>
      <c r="O8" s="69"/>
      <c r="P8" s="69"/>
      <c r="Q8" s="69"/>
      <c r="R8" s="69"/>
      <c r="S8" s="71"/>
      <c r="T8" s="69"/>
      <c r="U8" s="69"/>
      <c r="V8" s="69"/>
      <c r="W8" s="69"/>
      <c r="X8" s="69"/>
      <c r="Y8" s="69"/>
    </row>
    <row r="9" spans="1:25" x14ac:dyDescent="0.2">
      <c r="A9" s="63">
        <v>3</v>
      </c>
      <c r="B9" s="64"/>
      <c r="C9" s="69"/>
      <c r="D9" s="69"/>
      <c r="E9" s="69"/>
      <c r="F9" s="69"/>
      <c r="G9" s="69"/>
      <c r="H9" s="70"/>
      <c r="I9" s="70"/>
      <c r="J9" s="69"/>
      <c r="K9" s="69"/>
      <c r="L9" s="70"/>
      <c r="M9" s="70"/>
      <c r="N9" s="70"/>
      <c r="O9" s="69"/>
      <c r="P9" s="69"/>
      <c r="Q9" s="69"/>
      <c r="R9" s="69"/>
      <c r="S9" s="71"/>
      <c r="T9" s="69"/>
      <c r="U9" s="69"/>
      <c r="V9" s="69"/>
      <c r="W9" s="69"/>
      <c r="X9" s="69"/>
      <c r="Y9" s="69"/>
    </row>
    <row r="10" spans="1:25" x14ac:dyDescent="0.2">
      <c r="A10" s="63">
        <v>4</v>
      </c>
      <c r="B10" s="64"/>
      <c r="C10" s="69"/>
      <c r="D10" s="69"/>
      <c r="E10" s="69"/>
      <c r="F10" s="69"/>
      <c r="G10" s="69"/>
      <c r="H10" s="70"/>
      <c r="I10" s="70"/>
      <c r="J10" s="69"/>
      <c r="K10" s="69"/>
      <c r="L10" s="70"/>
      <c r="M10" s="70"/>
      <c r="N10" s="70"/>
      <c r="O10" s="69"/>
      <c r="P10" s="69"/>
      <c r="Q10" s="69"/>
      <c r="R10" s="69"/>
      <c r="S10" s="71"/>
      <c r="T10" s="69"/>
      <c r="U10" s="69"/>
      <c r="V10" s="69"/>
      <c r="W10" s="69"/>
      <c r="X10" s="69"/>
      <c r="Y10" s="69"/>
    </row>
    <row r="11" spans="1:25" x14ac:dyDescent="0.2">
      <c r="A11" s="63">
        <v>5</v>
      </c>
      <c r="B11" s="64"/>
      <c r="C11" s="69"/>
      <c r="D11" s="69"/>
      <c r="E11" s="69"/>
      <c r="F11" s="69"/>
      <c r="G11" s="69"/>
      <c r="H11" s="70"/>
      <c r="I11" s="70"/>
      <c r="J11" s="69"/>
      <c r="K11" s="69"/>
      <c r="L11" s="70"/>
      <c r="M11" s="70"/>
      <c r="N11" s="70"/>
      <c r="O11" s="69"/>
      <c r="P11" s="69"/>
      <c r="Q11" s="69"/>
      <c r="R11" s="69"/>
      <c r="S11" s="71"/>
      <c r="T11" s="69"/>
      <c r="U11" s="69"/>
      <c r="V11" s="69"/>
      <c r="W11" s="69"/>
      <c r="X11" s="69"/>
      <c r="Y11" s="69"/>
    </row>
    <row r="12" spans="1:25" x14ac:dyDescent="0.2">
      <c r="A12" s="63">
        <v>6</v>
      </c>
      <c r="B12" s="64"/>
      <c r="C12" s="69"/>
      <c r="D12" s="69"/>
      <c r="E12" s="69"/>
      <c r="F12" s="69"/>
      <c r="G12" s="69"/>
      <c r="H12" s="70"/>
      <c r="I12" s="70"/>
      <c r="J12" s="69"/>
      <c r="K12" s="69"/>
      <c r="L12" s="70"/>
      <c r="M12" s="70"/>
      <c r="N12" s="70"/>
      <c r="O12" s="69"/>
      <c r="P12" s="69"/>
      <c r="Q12" s="69"/>
      <c r="R12" s="69"/>
      <c r="S12" s="71"/>
      <c r="T12" s="69"/>
      <c r="U12" s="69"/>
      <c r="V12" s="69"/>
      <c r="W12" s="69"/>
      <c r="X12" s="69"/>
      <c r="Y12" s="69"/>
    </row>
    <row r="13" spans="1:25" x14ac:dyDescent="0.2">
      <c r="A13" s="63">
        <v>7</v>
      </c>
      <c r="B13" s="64"/>
      <c r="C13" s="69"/>
      <c r="D13" s="69"/>
      <c r="E13" s="69"/>
      <c r="F13" s="69"/>
      <c r="G13" s="69"/>
      <c r="H13" s="70"/>
      <c r="I13" s="70"/>
      <c r="J13" s="69"/>
      <c r="K13" s="69"/>
      <c r="L13" s="70"/>
      <c r="M13" s="70"/>
      <c r="N13" s="70"/>
      <c r="O13" s="69"/>
      <c r="P13" s="69"/>
      <c r="Q13" s="69"/>
      <c r="R13" s="69"/>
      <c r="S13" s="71"/>
      <c r="T13" s="69"/>
      <c r="U13" s="69"/>
      <c r="V13" s="69"/>
      <c r="W13" s="69"/>
      <c r="X13" s="69"/>
      <c r="Y13" s="69"/>
    </row>
    <row r="14" spans="1:25" x14ac:dyDescent="0.2">
      <c r="A14" s="63">
        <v>8</v>
      </c>
      <c r="B14" s="64"/>
      <c r="C14" s="69"/>
      <c r="D14" s="69"/>
      <c r="E14" s="69"/>
      <c r="F14" s="69"/>
      <c r="G14" s="69"/>
      <c r="H14" s="70"/>
      <c r="I14" s="70"/>
      <c r="J14" s="69"/>
      <c r="K14" s="69"/>
      <c r="L14" s="70"/>
      <c r="M14" s="70"/>
      <c r="N14" s="70"/>
      <c r="O14" s="69"/>
      <c r="P14" s="69"/>
      <c r="Q14" s="69"/>
      <c r="R14" s="69"/>
      <c r="S14" s="71"/>
      <c r="T14" s="69"/>
      <c r="U14" s="69"/>
      <c r="V14" s="69"/>
      <c r="W14" s="69"/>
      <c r="X14" s="69"/>
      <c r="Y14" s="69"/>
    </row>
    <row r="15" spans="1:25" x14ac:dyDescent="0.2">
      <c r="A15" s="63">
        <v>9</v>
      </c>
      <c r="B15" s="64"/>
      <c r="C15" s="65"/>
      <c r="D15" s="65"/>
      <c r="E15" s="65"/>
      <c r="F15" s="65"/>
      <c r="G15" s="65"/>
      <c r="H15" s="66"/>
      <c r="I15" s="66"/>
      <c r="J15" s="65"/>
      <c r="K15" s="65"/>
      <c r="L15" s="66"/>
      <c r="M15" s="72"/>
      <c r="N15" s="73"/>
      <c r="O15" s="66"/>
      <c r="P15" s="65"/>
      <c r="Q15" s="65"/>
      <c r="R15" s="65"/>
      <c r="S15" s="64"/>
      <c r="T15" s="65"/>
      <c r="U15" s="65"/>
      <c r="V15" s="65"/>
      <c r="W15" s="65"/>
      <c r="X15" s="65"/>
      <c r="Y15" s="65"/>
    </row>
    <row r="16" spans="1:25" x14ac:dyDescent="0.2">
      <c r="A16" s="63">
        <v>10</v>
      </c>
      <c r="B16" s="64"/>
      <c r="C16" s="65"/>
      <c r="D16" s="65"/>
      <c r="E16" s="65"/>
      <c r="F16" s="65"/>
      <c r="G16" s="65"/>
      <c r="H16" s="66"/>
      <c r="I16" s="66"/>
      <c r="J16" s="65"/>
      <c r="K16" s="65"/>
      <c r="L16" s="66"/>
      <c r="M16" s="66"/>
      <c r="N16" s="66"/>
      <c r="O16" s="65"/>
      <c r="P16" s="65"/>
      <c r="Q16" s="65"/>
      <c r="R16" s="65"/>
      <c r="S16" s="64"/>
      <c r="T16" s="65"/>
      <c r="U16" s="65"/>
      <c r="V16" s="65"/>
      <c r="W16" s="65"/>
      <c r="X16" s="65"/>
      <c r="Y16" s="65"/>
    </row>
    <row r="17" spans="1:25" x14ac:dyDescent="0.2">
      <c r="A17" s="63">
        <v>11</v>
      </c>
      <c r="B17" s="64"/>
      <c r="C17" s="65"/>
      <c r="D17" s="65"/>
      <c r="E17" s="65"/>
      <c r="F17" s="65"/>
      <c r="G17" s="65"/>
      <c r="H17" s="66"/>
      <c r="I17" s="66"/>
      <c r="J17" s="65"/>
      <c r="K17" s="65"/>
      <c r="L17" s="66"/>
      <c r="M17" s="66"/>
      <c r="N17" s="66"/>
      <c r="O17" s="65"/>
      <c r="P17" s="65"/>
      <c r="Q17" s="65"/>
      <c r="R17" s="65"/>
      <c r="S17" s="64"/>
      <c r="T17" s="65"/>
      <c r="U17" s="65"/>
      <c r="V17" s="65"/>
      <c r="W17" s="65"/>
      <c r="X17" s="65"/>
      <c r="Y17" s="65"/>
    </row>
    <row r="18" spans="1:25" x14ac:dyDescent="0.2">
      <c r="A18" s="63">
        <v>12</v>
      </c>
      <c r="B18" s="64"/>
      <c r="C18" s="65"/>
      <c r="D18" s="65"/>
      <c r="E18" s="65"/>
      <c r="F18" s="65"/>
      <c r="G18" s="65"/>
      <c r="H18" s="66"/>
      <c r="I18" s="66"/>
      <c r="J18" s="65"/>
      <c r="K18" s="65"/>
      <c r="L18" s="66"/>
      <c r="M18" s="66"/>
      <c r="N18" s="66"/>
      <c r="O18" s="65"/>
      <c r="P18" s="65"/>
      <c r="Q18" s="65"/>
      <c r="R18" s="65"/>
      <c r="S18" s="64"/>
      <c r="T18" s="65"/>
      <c r="U18" s="65"/>
      <c r="V18" s="65"/>
      <c r="W18" s="65"/>
      <c r="X18" s="65"/>
      <c r="Y18" s="65"/>
    </row>
    <row r="19" spans="1:25" x14ac:dyDescent="0.2">
      <c r="A19" s="63">
        <v>13</v>
      </c>
      <c r="B19" s="64"/>
      <c r="C19" s="65"/>
      <c r="D19" s="65"/>
      <c r="E19" s="65"/>
      <c r="F19" s="65"/>
      <c r="G19" s="65"/>
      <c r="H19" s="66"/>
      <c r="I19" s="66"/>
      <c r="J19" s="65"/>
      <c r="K19" s="65"/>
      <c r="L19" s="66"/>
      <c r="M19" s="66"/>
      <c r="N19" s="66"/>
      <c r="O19" s="68"/>
      <c r="P19" s="65"/>
      <c r="Q19" s="65"/>
      <c r="R19" s="65"/>
      <c r="S19" s="64"/>
      <c r="T19" s="65"/>
      <c r="U19" s="65"/>
      <c r="V19" s="65"/>
      <c r="W19" s="65"/>
      <c r="X19" s="65"/>
      <c r="Y19" s="65"/>
    </row>
    <row r="20" spans="1:25" x14ac:dyDescent="0.2">
      <c r="A20" s="63">
        <v>14</v>
      </c>
      <c r="B20" s="64"/>
      <c r="C20" s="69"/>
      <c r="D20" s="69"/>
      <c r="E20" s="69"/>
      <c r="F20" s="69"/>
      <c r="G20" s="69"/>
      <c r="H20" s="70"/>
      <c r="I20" s="70"/>
      <c r="J20" s="69"/>
      <c r="K20" s="69"/>
      <c r="L20" s="70"/>
      <c r="M20" s="70"/>
      <c r="N20" s="70"/>
      <c r="O20" s="69"/>
      <c r="P20" s="69"/>
      <c r="Q20" s="69"/>
      <c r="R20" s="69"/>
      <c r="S20" s="71"/>
      <c r="T20" s="69"/>
      <c r="U20" s="69"/>
      <c r="V20" s="69"/>
      <c r="W20" s="69"/>
      <c r="X20" s="69"/>
      <c r="Y20" s="69"/>
    </row>
    <row r="21" spans="1:25" x14ac:dyDescent="0.2">
      <c r="A21" s="63">
        <v>15</v>
      </c>
      <c r="B21" s="64"/>
      <c r="C21" s="69"/>
      <c r="D21" s="69"/>
      <c r="E21" s="69"/>
      <c r="F21" s="69"/>
      <c r="G21" s="69"/>
      <c r="H21" s="70"/>
      <c r="I21" s="70"/>
      <c r="J21" s="69"/>
      <c r="K21" s="69"/>
      <c r="L21" s="70"/>
      <c r="M21" s="70"/>
      <c r="N21" s="70"/>
      <c r="O21" s="69"/>
      <c r="P21" s="69"/>
      <c r="Q21" s="69"/>
      <c r="R21" s="69"/>
      <c r="S21" s="71"/>
      <c r="T21" s="69"/>
      <c r="U21" s="69"/>
      <c r="V21" s="69"/>
      <c r="W21" s="69"/>
      <c r="X21" s="69"/>
      <c r="Y21" s="69"/>
    </row>
    <row r="22" spans="1:25" x14ac:dyDescent="0.2">
      <c r="A22" s="63">
        <v>16</v>
      </c>
      <c r="B22" s="64"/>
      <c r="C22" s="69"/>
      <c r="D22" s="69"/>
      <c r="E22" s="69"/>
      <c r="F22" s="69"/>
      <c r="G22" s="69"/>
      <c r="H22" s="70"/>
      <c r="I22" s="70"/>
      <c r="J22" s="69"/>
      <c r="K22" s="69"/>
      <c r="L22" s="70"/>
      <c r="M22" s="70"/>
      <c r="N22" s="70"/>
      <c r="O22" s="69"/>
      <c r="P22" s="69"/>
      <c r="Q22" s="69"/>
      <c r="R22" s="69"/>
      <c r="S22" s="71"/>
      <c r="T22" s="69"/>
      <c r="U22" s="69"/>
      <c r="V22" s="69"/>
      <c r="W22" s="69"/>
      <c r="X22" s="69"/>
      <c r="Y22" s="69"/>
    </row>
    <row r="23" spans="1:25" x14ac:dyDescent="0.2">
      <c r="A23" s="63">
        <v>17</v>
      </c>
      <c r="B23" s="64"/>
      <c r="C23" s="69"/>
      <c r="D23" s="69"/>
      <c r="E23" s="69"/>
      <c r="F23" s="69"/>
      <c r="G23" s="69"/>
      <c r="H23" s="70"/>
      <c r="I23" s="70"/>
      <c r="J23" s="69"/>
      <c r="K23" s="69"/>
      <c r="L23" s="70"/>
      <c r="M23" s="70"/>
      <c r="N23" s="70"/>
      <c r="O23" s="69"/>
      <c r="P23" s="69"/>
      <c r="Q23" s="69"/>
      <c r="R23" s="69"/>
      <c r="S23" s="71"/>
      <c r="T23" s="69"/>
      <c r="U23" s="69"/>
      <c r="V23" s="69"/>
      <c r="W23" s="69"/>
      <c r="X23" s="69"/>
      <c r="Y23" s="69"/>
    </row>
    <row r="24" spans="1:25" x14ac:dyDescent="0.2">
      <c r="A24" s="63">
        <v>18</v>
      </c>
      <c r="B24" s="64"/>
      <c r="C24" s="69"/>
      <c r="D24" s="69"/>
      <c r="E24" s="69"/>
      <c r="F24" s="69"/>
      <c r="G24" s="69"/>
      <c r="H24" s="70"/>
      <c r="I24" s="70"/>
      <c r="J24" s="69"/>
      <c r="K24" s="69"/>
      <c r="L24" s="70"/>
      <c r="M24" s="70"/>
      <c r="N24" s="70"/>
      <c r="O24" s="69"/>
      <c r="P24" s="69"/>
      <c r="Q24" s="69"/>
      <c r="R24" s="69"/>
      <c r="S24" s="71"/>
      <c r="T24" s="69"/>
      <c r="U24" s="69"/>
      <c r="V24" s="69"/>
      <c r="W24" s="69"/>
      <c r="X24" s="69"/>
      <c r="Y24" s="69"/>
    </row>
    <row r="25" spans="1:25" x14ac:dyDescent="0.2">
      <c r="A25" s="63">
        <v>19</v>
      </c>
      <c r="B25" s="64"/>
      <c r="C25" s="65"/>
      <c r="D25" s="65"/>
      <c r="E25" s="65"/>
      <c r="F25" s="65"/>
      <c r="G25" s="65"/>
      <c r="H25" s="66"/>
      <c r="I25" s="66"/>
      <c r="J25" s="65"/>
      <c r="K25" s="65"/>
      <c r="L25" s="66"/>
      <c r="M25" s="66"/>
      <c r="N25" s="66"/>
      <c r="O25" s="68"/>
      <c r="P25" s="65"/>
      <c r="Q25" s="65"/>
      <c r="R25" s="65"/>
      <c r="S25" s="64"/>
      <c r="T25" s="65"/>
      <c r="U25" s="65"/>
      <c r="V25" s="65"/>
      <c r="W25" s="65"/>
      <c r="X25" s="65"/>
      <c r="Y25" s="65"/>
    </row>
    <row r="26" spans="1:25" x14ac:dyDescent="0.2">
      <c r="A26" s="63">
        <v>20</v>
      </c>
      <c r="B26" s="64"/>
      <c r="C26" s="65"/>
      <c r="D26" s="65"/>
      <c r="E26" s="65"/>
      <c r="F26" s="65"/>
      <c r="G26" s="65"/>
      <c r="H26" s="66"/>
      <c r="I26" s="66"/>
      <c r="J26" s="65"/>
      <c r="K26" s="65"/>
      <c r="L26" s="66"/>
      <c r="M26" s="66"/>
      <c r="N26" s="66"/>
      <c r="O26" s="65"/>
      <c r="P26" s="65"/>
      <c r="Q26" s="65"/>
      <c r="R26" s="65"/>
      <c r="S26" s="64"/>
      <c r="T26" s="65"/>
      <c r="U26" s="65"/>
      <c r="V26" s="65"/>
      <c r="W26" s="65"/>
      <c r="X26" s="65"/>
      <c r="Y26" s="65"/>
    </row>
  </sheetData>
  <mergeCells count="2">
    <mergeCell ref="B4:S4"/>
    <mergeCell ref="T4:Y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7"/>
  <sheetViews>
    <sheetView workbookViewId="0">
      <selection sqref="A1:I1"/>
    </sheetView>
  </sheetViews>
  <sheetFormatPr baseColWidth="10" defaultRowHeight="15" x14ac:dyDescent="0.2"/>
  <cols>
    <col min="1" max="1" width="7.6640625" style="1" bestFit="1" customWidth="1"/>
    <col min="2" max="2" width="30" style="1" bestFit="1" customWidth="1"/>
    <col min="3" max="3" width="24.5" style="1" customWidth="1"/>
    <col min="4" max="4" width="14.33203125" style="1" bestFit="1" customWidth="1"/>
    <col min="5" max="5" width="12.5" style="1" bestFit="1" customWidth="1"/>
    <col min="6" max="6" width="21.5" style="1" bestFit="1" customWidth="1"/>
    <col min="7" max="7" width="19.5" style="1" bestFit="1" customWidth="1"/>
    <col min="8" max="8" width="16" style="1" bestFit="1" customWidth="1"/>
    <col min="9" max="9" width="14.33203125" style="1" bestFit="1" customWidth="1"/>
  </cols>
  <sheetData>
    <row r="1" spans="1:11" ht="45" customHeight="1" x14ac:dyDescent="0.2">
      <c r="A1" s="110" t="s">
        <v>174</v>
      </c>
      <c r="B1" s="115"/>
      <c r="C1" s="115"/>
      <c r="D1" s="115"/>
      <c r="E1" s="115"/>
      <c r="F1" s="115"/>
      <c r="G1" s="115"/>
      <c r="H1" s="115"/>
      <c r="I1" s="115"/>
    </row>
    <row r="2" spans="1:11" ht="33" thickBot="1" x14ac:dyDescent="0.25">
      <c r="A2" s="2" t="s">
        <v>0</v>
      </c>
      <c r="B2" s="16" t="s">
        <v>108</v>
      </c>
      <c r="C2" s="16" t="s">
        <v>109</v>
      </c>
      <c r="D2" s="16" t="s">
        <v>110</v>
      </c>
      <c r="E2" s="16" t="s">
        <v>111</v>
      </c>
      <c r="F2" s="16" t="s">
        <v>112</v>
      </c>
      <c r="G2" s="23" t="s">
        <v>113</v>
      </c>
      <c r="H2" s="23" t="s">
        <v>114</v>
      </c>
      <c r="I2" s="23" t="s">
        <v>115</v>
      </c>
    </row>
    <row r="3" spans="1:11" x14ac:dyDescent="0.2">
      <c r="A3" s="4">
        <f>ROW(Tabla1345678910[[#This Row],[N°]])-2</f>
        <v>1</v>
      </c>
      <c r="B3" s="4"/>
      <c r="C3" s="4"/>
      <c r="D3" s="3"/>
      <c r="E3" s="3"/>
      <c r="K3" t="s">
        <v>183</v>
      </c>
    </row>
    <row r="4" spans="1:11" x14ac:dyDescent="0.2">
      <c r="A4" s="4">
        <f>ROW(Tabla1345678910[[#This Row],[N°]])-2</f>
        <v>2</v>
      </c>
      <c r="B4" s="4"/>
      <c r="C4" s="4"/>
      <c r="D4" s="3"/>
      <c r="E4" s="3"/>
      <c r="K4" s="25" t="s">
        <v>104</v>
      </c>
    </row>
    <row r="5" spans="1:11" x14ac:dyDescent="0.2">
      <c r="A5" s="4">
        <f>ROW(Tabla1345678910[[#This Row],[N°]])-2</f>
        <v>3</v>
      </c>
      <c r="B5" s="4"/>
      <c r="C5" s="4"/>
      <c r="D5" s="3"/>
      <c r="E5" s="3"/>
      <c r="K5" s="25" t="s">
        <v>105</v>
      </c>
    </row>
    <row r="6" spans="1:11" x14ac:dyDescent="0.2">
      <c r="A6" s="4">
        <f>ROW(Tabla1345678910[[#This Row],[N°]])-2</f>
        <v>4</v>
      </c>
      <c r="B6" s="4"/>
      <c r="C6" s="4"/>
      <c r="D6" s="3"/>
      <c r="E6" s="3"/>
      <c r="K6" s="25" t="s">
        <v>106</v>
      </c>
    </row>
    <row r="7" spans="1:11" x14ac:dyDescent="0.2">
      <c r="A7" s="4">
        <f>ROW(Tabla1345678910[[#This Row],[N°]])-2</f>
        <v>5</v>
      </c>
      <c r="B7" s="4"/>
      <c r="C7" s="4"/>
      <c r="D7" s="3"/>
      <c r="E7" s="3"/>
      <c r="K7" s="25" t="s">
        <v>107</v>
      </c>
    </row>
    <row r="8" spans="1:11" x14ac:dyDescent="0.2">
      <c r="A8" s="4">
        <f>ROW(Tabla1345678910[[#This Row],[N°]])-2</f>
        <v>6</v>
      </c>
      <c r="B8" s="4"/>
      <c r="C8" s="4"/>
      <c r="D8" s="3"/>
      <c r="E8" s="3"/>
      <c r="K8" s="25" t="s">
        <v>116</v>
      </c>
    </row>
    <row r="9" spans="1:11" x14ac:dyDescent="0.2">
      <c r="A9" s="4">
        <f>ROW(Tabla1345678910[[#This Row],[N°]])-2</f>
        <v>7</v>
      </c>
      <c r="B9" s="4"/>
      <c r="C9" s="4"/>
      <c r="D9" s="3"/>
      <c r="E9" s="3"/>
      <c r="K9" s="25" t="s">
        <v>117</v>
      </c>
    </row>
    <row r="10" spans="1:11" x14ac:dyDescent="0.2">
      <c r="A10" s="4">
        <f>ROW(Tabla1345678910[[#This Row],[N°]])-2</f>
        <v>8</v>
      </c>
      <c r="B10" s="4"/>
      <c r="C10" s="4"/>
      <c r="D10" s="3"/>
      <c r="E10" s="3"/>
      <c r="K10" s="25" t="s">
        <v>118</v>
      </c>
    </row>
    <row r="11" spans="1:11" x14ac:dyDescent="0.2">
      <c r="A11" s="4">
        <f>ROW(Tabla1345678910[[#This Row],[N°]])-2</f>
        <v>9</v>
      </c>
      <c r="B11" s="4"/>
      <c r="C11" s="4"/>
      <c r="D11" s="3"/>
      <c r="E11" s="3"/>
      <c r="K11" s="22" t="s">
        <v>119</v>
      </c>
    </row>
    <row r="12" spans="1:11" x14ac:dyDescent="0.2">
      <c r="A12" s="4">
        <f>ROW(Tabla1345678910[[#This Row],[N°]])-2</f>
        <v>10</v>
      </c>
      <c r="B12" s="4"/>
      <c r="C12" s="4"/>
      <c r="D12" s="3"/>
      <c r="E12" s="3"/>
    </row>
    <row r="13" spans="1:11" x14ac:dyDescent="0.2">
      <c r="B13" s="4"/>
      <c r="C13" s="4"/>
      <c r="D13" s="3"/>
      <c r="E13" s="3"/>
    </row>
    <row r="14" spans="1:11" x14ac:dyDescent="0.2">
      <c r="I14" s="29"/>
    </row>
    <row r="15" spans="1:11" x14ac:dyDescent="0.2">
      <c r="B15" s="28" t="s">
        <v>30</v>
      </c>
    </row>
    <row r="16" spans="1:11" x14ac:dyDescent="0.2">
      <c r="B16" s="28" t="s">
        <v>29</v>
      </c>
    </row>
    <row r="17" spans="2:2" x14ac:dyDescent="0.2">
      <c r="B17" s="28" t="s">
        <v>31</v>
      </c>
    </row>
  </sheetData>
  <mergeCells count="1">
    <mergeCell ref="A1:I1"/>
  </mergeCells>
  <dataValidations count="2">
    <dataValidation type="list" allowBlank="1" showInputMessage="1" showErrorMessage="1" sqref="F3" xr:uid="{00000000-0002-0000-0C00-000000000000}">
      <formula1>"Propio,Recibido en comodato,Dado en comodato"</formula1>
    </dataValidation>
    <dataValidation type="list" allowBlank="1" showInputMessage="1" showErrorMessage="1" sqref="G3" xr:uid="{00000000-0002-0000-0C00-000001000000}">
      <formula1>"Bueno,Regular,Malo"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"/>
  <sheetViews>
    <sheetView workbookViewId="0">
      <selection sqref="A1:E1"/>
    </sheetView>
  </sheetViews>
  <sheetFormatPr baseColWidth="10" defaultRowHeight="15" x14ac:dyDescent="0.2"/>
  <cols>
    <col min="1" max="1" width="7.6640625" style="1" bestFit="1" customWidth="1"/>
    <col min="2" max="2" width="30" style="1" bestFit="1" customWidth="1"/>
    <col min="3" max="3" width="24.1640625" style="1" bestFit="1" customWidth="1"/>
    <col min="4" max="4" width="14.33203125" style="1" bestFit="1" customWidth="1"/>
    <col min="5" max="5" width="12" style="1" bestFit="1" customWidth="1"/>
  </cols>
  <sheetData>
    <row r="1" spans="1:7" ht="54" customHeight="1" x14ac:dyDescent="0.2">
      <c r="A1" s="110" t="s">
        <v>175</v>
      </c>
      <c r="B1" s="115"/>
      <c r="C1" s="115"/>
      <c r="D1" s="115"/>
      <c r="E1" s="115"/>
    </row>
    <row r="2" spans="1:7" ht="33" thickBot="1" x14ac:dyDescent="0.25">
      <c r="A2" s="2" t="s">
        <v>0</v>
      </c>
      <c r="B2" s="16" t="s">
        <v>108</v>
      </c>
      <c r="C2" s="16" t="s">
        <v>120</v>
      </c>
      <c r="D2" s="16" t="s">
        <v>121</v>
      </c>
      <c r="E2" s="16" t="s">
        <v>122</v>
      </c>
    </row>
    <row r="3" spans="1:7" x14ac:dyDescent="0.2">
      <c r="A3" s="4">
        <f>ROW(Tabla1345678911[[#This Row],[N°]])-2</f>
        <v>1</v>
      </c>
      <c r="B3" s="4"/>
      <c r="C3" s="4"/>
      <c r="D3" s="3"/>
      <c r="E3" s="3"/>
      <c r="G3" t="s">
        <v>183</v>
      </c>
    </row>
    <row r="4" spans="1:7" x14ac:dyDescent="0.2">
      <c r="A4" s="4">
        <f>ROW(Tabla1345678911[[#This Row],[N°]])-2</f>
        <v>2</v>
      </c>
      <c r="B4" s="4"/>
      <c r="C4" s="4"/>
      <c r="D4" s="3"/>
      <c r="E4" s="3"/>
      <c r="G4" s="25" t="s">
        <v>123</v>
      </c>
    </row>
    <row r="5" spans="1:7" x14ac:dyDescent="0.2">
      <c r="A5" s="4">
        <f>ROW(Tabla1345678911[[#This Row],[N°]])-2</f>
        <v>3</v>
      </c>
      <c r="B5" s="4"/>
      <c r="C5" s="4"/>
      <c r="D5" s="3"/>
      <c r="E5" s="3"/>
      <c r="G5" s="25" t="s">
        <v>124</v>
      </c>
    </row>
    <row r="6" spans="1:7" x14ac:dyDescent="0.2">
      <c r="A6" s="4">
        <f>ROW(Tabla1345678911[[#This Row],[N°]])-2</f>
        <v>4</v>
      </c>
      <c r="B6" s="4"/>
      <c r="C6" s="4"/>
      <c r="D6" s="3"/>
      <c r="E6" s="3"/>
      <c r="G6" s="25" t="s">
        <v>125</v>
      </c>
    </row>
    <row r="7" spans="1:7" x14ac:dyDescent="0.2">
      <c r="A7" s="4">
        <f>ROW(Tabla1345678911[[#This Row],[N°]])-2</f>
        <v>5</v>
      </c>
      <c r="B7" s="4"/>
      <c r="C7" s="4"/>
      <c r="D7" s="3"/>
      <c r="E7" s="3"/>
      <c r="G7" s="25" t="s">
        <v>126</v>
      </c>
    </row>
    <row r="8" spans="1:7" x14ac:dyDescent="0.2">
      <c r="A8" s="4">
        <f>ROW(Tabla1345678911[[#This Row],[N°]])-2</f>
        <v>6</v>
      </c>
      <c r="B8" s="4"/>
      <c r="C8" s="4"/>
      <c r="D8" s="3"/>
      <c r="E8" s="3"/>
    </row>
    <row r="9" spans="1:7" x14ac:dyDescent="0.2">
      <c r="A9" s="4">
        <f>ROW(Tabla1345678911[[#This Row],[N°]])-2</f>
        <v>7</v>
      </c>
      <c r="B9" s="4"/>
      <c r="C9" s="4"/>
      <c r="D9" s="3"/>
      <c r="E9" s="3"/>
    </row>
    <row r="10" spans="1:7" x14ac:dyDescent="0.2">
      <c r="A10" s="4">
        <f>ROW(Tabla1345678911[[#This Row],[N°]])-2</f>
        <v>8</v>
      </c>
      <c r="B10" s="4"/>
      <c r="C10" s="4"/>
      <c r="D10" s="3"/>
      <c r="E10" s="3"/>
    </row>
    <row r="11" spans="1:7" x14ac:dyDescent="0.2">
      <c r="A11" s="4">
        <f>ROW(Tabla1345678911[[#This Row],[N°]])-2</f>
        <v>9</v>
      </c>
      <c r="B11" s="4"/>
      <c r="C11" s="4"/>
      <c r="D11" s="3"/>
      <c r="E11" s="3"/>
    </row>
    <row r="12" spans="1:7" x14ac:dyDescent="0.2">
      <c r="A12" s="4">
        <f>ROW(Tabla1345678911[[#This Row],[N°]])-2</f>
        <v>10</v>
      </c>
      <c r="B12" s="4"/>
      <c r="C12" s="4"/>
      <c r="D12" s="3"/>
      <c r="E12" s="3"/>
    </row>
    <row r="13" spans="1:7" x14ac:dyDescent="0.2">
      <c r="B13" s="4"/>
      <c r="C13" s="4"/>
      <c r="D13" s="3"/>
      <c r="E13" s="3"/>
    </row>
    <row r="15" spans="1:7" x14ac:dyDescent="0.2">
      <c r="B15" s="28" t="s">
        <v>30</v>
      </c>
    </row>
    <row r="16" spans="1:7" x14ac:dyDescent="0.2">
      <c r="B16" s="28" t="s">
        <v>29</v>
      </c>
    </row>
    <row r="17" spans="2:2" x14ac:dyDescent="0.2">
      <c r="B17" s="28" t="s">
        <v>31</v>
      </c>
    </row>
  </sheetData>
  <mergeCells count="1">
    <mergeCell ref="A1:E1"/>
  </mergeCells>
  <dataValidations count="1">
    <dataValidation type="list" allowBlank="1" showInputMessage="1" showErrorMessage="1" sqref="B3:B12" xr:uid="{00000000-0002-0000-0D00-000000000000}">
      <formula1>"Bien inmueble,Mobiliario y otros,Máquinas y equipos,Vehículos,Equipos informáticos,Programas informáticos"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8"/>
  <sheetViews>
    <sheetView workbookViewId="0">
      <selection activeCell="F12" sqref="F12"/>
    </sheetView>
  </sheetViews>
  <sheetFormatPr baseColWidth="10" defaultRowHeight="15" x14ac:dyDescent="0.2"/>
  <cols>
    <col min="1" max="1" width="7.6640625" style="1" bestFit="1" customWidth="1"/>
    <col min="2" max="2" width="20" style="1" bestFit="1" customWidth="1"/>
    <col min="3" max="3" width="17.83203125" style="1" bestFit="1" customWidth="1"/>
    <col min="4" max="4" width="19.5" style="1" customWidth="1"/>
    <col min="5" max="5" width="17.33203125" style="1" customWidth="1"/>
    <col min="6" max="6" width="14.5" style="1" customWidth="1"/>
    <col min="7" max="7" width="13.1640625" style="1" bestFit="1" customWidth="1"/>
    <col min="8" max="8" width="15.83203125" style="1" bestFit="1" customWidth="1"/>
    <col min="9" max="9" width="13.5" style="1" customWidth="1"/>
    <col min="10" max="10" width="23.83203125" style="1" customWidth="1"/>
    <col min="11" max="11" width="9.1640625" style="1" bestFit="1" customWidth="1"/>
    <col min="12" max="12" width="9" style="1" bestFit="1" customWidth="1"/>
  </cols>
  <sheetData>
    <row r="1" spans="1:14" ht="39" customHeight="1" x14ac:dyDescent="0.2">
      <c r="A1" s="110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4" ht="33" thickBot="1" x14ac:dyDescent="0.25">
      <c r="A2" s="2" t="s">
        <v>0</v>
      </c>
      <c r="B2" s="16" t="s">
        <v>127</v>
      </c>
      <c r="C2" s="16" t="s">
        <v>128</v>
      </c>
      <c r="D2" s="16" t="s">
        <v>129</v>
      </c>
      <c r="E2" s="16" t="s">
        <v>130</v>
      </c>
      <c r="F2" s="16" t="s">
        <v>131</v>
      </c>
      <c r="G2" s="16" t="s">
        <v>132</v>
      </c>
      <c r="H2" s="16" t="s">
        <v>181</v>
      </c>
      <c r="I2" s="16" t="s">
        <v>133</v>
      </c>
      <c r="J2" s="16" t="s">
        <v>134</v>
      </c>
      <c r="K2" s="23" t="s">
        <v>135</v>
      </c>
      <c r="L2" s="23" t="s">
        <v>136</v>
      </c>
    </row>
    <row r="3" spans="1:14" x14ac:dyDescent="0.2">
      <c r="A3" s="4">
        <f>ROW(Tabla134567812[[#This Row],[N°]])-2</f>
        <v>1</v>
      </c>
      <c r="B3" s="4"/>
      <c r="C3" s="4"/>
      <c r="D3" s="3"/>
      <c r="E3" s="3"/>
      <c r="N3" t="s">
        <v>183</v>
      </c>
    </row>
    <row r="4" spans="1:14" x14ac:dyDescent="0.2">
      <c r="A4" s="4">
        <f>ROW(Tabla134567812[[#This Row],[N°]])-2</f>
        <v>2</v>
      </c>
      <c r="B4" s="4"/>
      <c r="C4" s="4"/>
      <c r="D4" s="3"/>
      <c r="E4" s="3"/>
      <c r="N4" s="25" t="s">
        <v>137</v>
      </c>
    </row>
    <row r="5" spans="1:14" x14ac:dyDescent="0.2">
      <c r="A5" s="4">
        <f>ROW(Tabla134567812[[#This Row],[N°]])-2</f>
        <v>3</v>
      </c>
      <c r="B5" s="4"/>
      <c r="C5" s="4"/>
      <c r="D5" s="3"/>
      <c r="E5" s="3"/>
      <c r="N5" s="25" t="s">
        <v>138</v>
      </c>
    </row>
    <row r="6" spans="1:14" x14ac:dyDescent="0.2">
      <c r="A6" s="4">
        <f>ROW(Tabla134567812[[#This Row],[N°]])-2</f>
        <v>4</v>
      </c>
      <c r="B6" s="4"/>
      <c r="C6" s="4"/>
      <c r="D6" s="3"/>
      <c r="E6" s="3"/>
      <c r="N6" s="25" t="s">
        <v>139</v>
      </c>
    </row>
    <row r="7" spans="1:14" x14ac:dyDescent="0.2">
      <c r="A7" s="4">
        <f>ROW(Tabla134567812[[#This Row],[N°]])-2</f>
        <v>5</v>
      </c>
      <c r="B7" s="4"/>
      <c r="C7" s="4"/>
      <c r="D7" s="3"/>
      <c r="E7" s="3"/>
      <c r="N7" s="25" t="s">
        <v>140</v>
      </c>
    </row>
    <row r="8" spans="1:14" x14ac:dyDescent="0.2">
      <c r="A8" s="4">
        <f>ROW(Tabla134567812[[#This Row],[N°]])-2</f>
        <v>6</v>
      </c>
      <c r="B8" s="4"/>
      <c r="C8" s="4"/>
      <c r="D8" s="3"/>
      <c r="E8" s="3"/>
      <c r="N8" s="25" t="s">
        <v>141</v>
      </c>
    </row>
    <row r="9" spans="1:14" x14ac:dyDescent="0.2">
      <c r="A9" s="4">
        <f>ROW(Tabla134567812[[#This Row],[N°]])-2</f>
        <v>7</v>
      </c>
      <c r="B9" s="4"/>
      <c r="C9" s="4"/>
      <c r="D9" s="3"/>
      <c r="E9" s="3"/>
      <c r="N9" s="25" t="s">
        <v>142</v>
      </c>
    </row>
    <row r="10" spans="1:14" x14ac:dyDescent="0.2">
      <c r="A10" s="4">
        <f>ROW(Tabla134567812[[#This Row],[N°]])-2</f>
        <v>8</v>
      </c>
      <c r="B10" s="4"/>
      <c r="C10" s="4"/>
      <c r="D10" s="3"/>
      <c r="E10" s="3"/>
      <c r="N10" s="25" t="s">
        <v>143</v>
      </c>
    </row>
    <row r="11" spans="1:14" x14ac:dyDescent="0.2">
      <c r="A11" s="4">
        <f>ROW(Tabla134567812[[#This Row],[N°]])-2</f>
        <v>9</v>
      </c>
      <c r="B11" s="4"/>
      <c r="C11" s="4"/>
      <c r="D11" s="3"/>
      <c r="E11" s="3"/>
      <c r="N11" s="25" t="s">
        <v>144</v>
      </c>
    </row>
    <row r="12" spans="1:14" x14ac:dyDescent="0.2">
      <c r="A12" s="4">
        <f>ROW(Tabla134567812[[#This Row],[N°]])-2</f>
        <v>10</v>
      </c>
      <c r="B12" s="4"/>
      <c r="C12" s="4"/>
      <c r="D12" s="3"/>
      <c r="E12" s="3"/>
      <c r="N12" s="25" t="s">
        <v>145</v>
      </c>
    </row>
    <row r="13" spans="1:14" x14ac:dyDescent="0.2">
      <c r="B13" s="4"/>
      <c r="C13" s="4"/>
      <c r="D13" s="3"/>
      <c r="E13" s="3"/>
      <c r="N13" s="25" t="s">
        <v>146</v>
      </c>
    </row>
    <row r="14" spans="1:14" x14ac:dyDescent="0.2">
      <c r="B14" s="4"/>
      <c r="C14" s="4"/>
      <c r="D14" s="3"/>
      <c r="E14" s="3"/>
      <c r="N14" s="25" t="s">
        <v>147</v>
      </c>
    </row>
    <row r="16" spans="1:14" x14ac:dyDescent="0.2">
      <c r="B16" s="28" t="s">
        <v>30</v>
      </c>
    </row>
    <row r="17" spans="2:2" x14ac:dyDescent="0.2">
      <c r="B17" s="28" t="s">
        <v>29</v>
      </c>
    </row>
    <row r="18" spans="2:2" x14ac:dyDescent="0.2">
      <c r="B18" s="28" t="s">
        <v>31</v>
      </c>
    </row>
  </sheetData>
  <mergeCells count="1">
    <mergeCell ref="A1:L1"/>
  </mergeCells>
  <dataValidations count="3">
    <dataValidation type="list" allowBlank="1" showInputMessage="1" showErrorMessage="1" sqref="B3:B12" xr:uid="{00000000-0002-0000-0E00-000000000000}">
      <formula1>"Mantención de bienes muebles,Mantención de vehículos,Reparación de inmuebles,Seguridad,Aseo,Informática,Otros"</formula1>
    </dataValidation>
    <dataValidation type="list" allowBlank="1" showInputMessage="1" showErrorMessage="1" sqref="H3:I12" xr:uid="{00000000-0002-0000-0E00-000001000000}">
      <formula1>"Si,No"</formula1>
    </dataValidation>
    <dataValidation type="list" allowBlank="1" showInputMessage="1" showErrorMessage="1" sqref="L3:L12" xr:uid="{00000000-0002-0000-0E00-000002000000}">
      <formula1>"1,2,3,4,5,6,7,8,9,0,K"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7"/>
  <sheetViews>
    <sheetView workbookViewId="0">
      <selection sqref="A1:E1"/>
    </sheetView>
  </sheetViews>
  <sheetFormatPr baseColWidth="10" defaultRowHeight="15" x14ac:dyDescent="0.2"/>
  <cols>
    <col min="1" max="1" width="7.6640625" style="1" bestFit="1" customWidth="1"/>
    <col min="2" max="2" width="27" style="1" bestFit="1" customWidth="1"/>
    <col min="3" max="3" width="21.33203125" style="1" bestFit="1" customWidth="1"/>
    <col min="4" max="4" width="20.5" style="1" bestFit="1" customWidth="1"/>
    <col min="5" max="5" width="11.5" style="1" bestFit="1" customWidth="1"/>
  </cols>
  <sheetData>
    <row r="1" spans="1:7" ht="54" customHeight="1" x14ac:dyDescent="0.2">
      <c r="A1" s="110" t="s">
        <v>198</v>
      </c>
      <c r="B1" s="115"/>
      <c r="C1" s="115"/>
      <c r="D1" s="115"/>
      <c r="E1" s="115"/>
    </row>
    <row r="2" spans="1:7" ht="33" thickBot="1" x14ac:dyDescent="0.25">
      <c r="A2" s="2" t="s">
        <v>0</v>
      </c>
      <c r="B2" s="16" t="s">
        <v>152</v>
      </c>
      <c r="C2" s="16" t="s">
        <v>153</v>
      </c>
      <c r="D2" s="16" t="s">
        <v>154</v>
      </c>
      <c r="E2" s="16" t="s">
        <v>155</v>
      </c>
    </row>
    <row r="3" spans="1:7" x14ac:dyDescent="0.2">
      <c r="A3" s="4">
        <f>ROW(Tabla134567891113[[#This Row],[N°]])-2</f>
        <v>1</v>
      </c>
      <c r="B3" s="4"/>
      <c r="C3" s="4"/>
      <c r="D3" s="3"/>
      <c r="E3" s="3"/>
      <c r="G3" t="s">
        <v>183</v>
      </c>
    </row>
    <row r="4" spans="1:7" x14ac:dyDescent="0.2">
      <c r="A4" s="4">
        <f>ROW(Tabla134567891113[[#This Row],[N°]])-2</f>
        <v>2</v>
      </c>
      <c r="B4" s="4"/>
      <c r="C4" s="4"/>
      <c r="D4" s="3"/>
      <c r="E4" s="3"/>
      <c r="G4" s="25" t="s">
        <v>148</v>
      </c>
    </row>
    <row r="5" spans="1:7" x14ac:dyDescent="0.2">
      <c r="A5" s="4">
        <f>ROW(Tabla134567891113[[#This Row],[N°]])-2</f>
        <v>3</v>
      </c>
      <c r="B5" s="4"/>
      <c r="C5" s="4"/>
      <c r="D5" s="3"/>
      <c r="E5" s="3"/>
      <c r="G5" s="25" t="s">
        <v>149</v>
      </c>
    </row>
    <row r="6" spans="1:7" x14ac:dyDescent="0.2">
      <c r="A6" s="4">
        <f>ROW(Tabla134567891113[[#This Row],[N°]])-2</f>
        <v>4</v>
      </c>
      <c r="B6" s="4"/>
      <c r="C6" s="4"/>
      <c r="D6" s="3"/>
      <c r="E6" s="3"/>
      <c r="G6" s="25" t="s">
        <v>150</v>
      </c>
    </row>
    <row r="7" spans="1:7" x14ac:dyDescent="0.2">
      <c r="A7" s="4">
        <f>ROW(Tabla134567891113[[#This Row],[N°]])-2</f>
        <v>5</v>
      </c>
      <c r="B7" s="4"/>
      <c r="C7" s="4"/>
      <c r="D7" s="3"/>
      <c r="E7" s="3"/>
      <c r="G7" s="25" t="s">
        <v>151</v>
      </c>
    </row>
    <row r="8" spans="1:7" x14ac:dyDescent="0.2">
      <c r="A8" s="4">
        <f>ROW(Tabla134567891113[[#This Row],[N°]])-2</f>
        <v>6</v>
      </c>
      <c r="B8" s="4"/>
      <c r="C8" s="4"/>
      <c r="D8" s="3"/>
      <c r="E8" s="3"/>
    </row>
    <row r="9" spans="1:7" x14ac:dyDescent="0.2">
      <c r="A9" s="4">
        <f>ROW(Tabla134567891113[[#This Row],[N°]])-2</f>
        <v>7</v>
      </c>
      <c r="B9" s="4"/>
      <c r="C9" s="4"/>
      <c r="D9" s="3"/>
      <c r="E9" s="3"/>
    </row>
    <row r="10" spans="1:7" x14ac:dyDescent="0.2">
      <c r="A10" s="4">
        <f>ROW(Tabla134567891113[[#This Row],[N°]])-2</f>
        <v>8</v>
      </c>
      <c r="B10" s="4"/>
      <c r="C10" s="4"/>
      <c r="D10" s="3"/>
      <c r="E10" s="3"/>
    </row>
    <row r="11" spans="1:7" x14ac:dyDescent="0.2">
      <c r="A11" s="4">
        <f>ROW(Tabla134567891113[[#This Row],[N°]])-2</f>
        <v>9</v>
      </c>
      <c r="B11" s="4"/>
      <c r="C11" s="4"/>
      <c r="D11" s="3"/>
      <c r="E11" s="3"/>
    </row>
    <row r="12" spans="1:7" x14ac:dyDescent="0.2">
      <c r="A12" s="4">
        <f>ROW(Tabla134567891113[[#This Row],[N°]])-2</f>
        <v>10</v>
      </c>
      <c r="B12" s="4"/>
      <c r="C12" s="4"/>
      <c r="D12" s="3"/>
      <c r="E12" s="3"/>
    </row>
    <row r="13" spans="1:7" x14ac:dyDescent="0.2">
      <c r="B13" s="4"/>
      <c r="C13" s="4"/>
      <c r="D13" s="3"/>
      <c r="E13" s="3"/>
    </row>
    <row r="15" spans="1:7" x14ac:dyDescent="0.2">
      <c r="B15" s="28" t="s">
        <v>30</v>
      </c>
    </row>
    <row r="16" spans="1:7" x14ac:dyDescent="0.2">
      <c r="B16" s="28" t="s">
        <v>29</v>
      </c>
    </row>
    <row r="17" spans="2:2" x14ac:dyDescent="0.2">
      <c r="B17" s="28" t="s">
        <v>31</v>
      </c>
    </row>
  </sheetData>
  <mergeCells count="1">
    <mergeCell ref="A1:E1"/>
  </mergeCells>
  <dataValidations count="1">
    <dataValidation type="list" allowBlank="1" showInputMessage="1" showErrorMessage="1" sqref="C3:C12" xr:uid="{00000000-0002-0000-0F00-000000000000}">
      <formula1>"Interno,Externo"</formula1>
    </dataValidation>
  </dataValidation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18"/>
  <sheetViews>
    <sheetView workbookViewId="0">
      <selection activeCell="A3" sqref="A3"/>
    </sheetView>
  </sheetViews>
  <sheetFormatPr baseColWidth="10" defaultRowHeight="15" x14ac:dyDescent="0.2"/>
  <cols>
    <col min="1" max="1" width="22.5" customWidth="1"/>
    <col min="2" max="2" width="23.33203125" customWidth="1"/>
    <col min="3" max="3" width="27.6640625" bestFit="1" customWidth="1"/>
    <col min="4" max="4" width="23.83203125" bestFit="1" customWidth="1"/>
  </cols>
  <sheetData>
    <row r="2" spans="1:7" ht="53.25" customHeight="1" x14ac:dyDescent="0.2">
      <c r="A2" s="110" t="s">
        <v>199</v>
      </c>
      <c r="B2" s="110"/>
      <c r="C2" s="110"/>
      <c r="D2" s="110"/>
      <c r="E2" s="6"/>
      <c r="F2" s="6"/>
      <c r="G2" s="6"/>
    </row>
    <row r="3" spans="1:7" ht="32" x14ac:dyDescent="0.2">
      <c r="A3" s="7" t="s">
        <v>156</v>
      </c>
      <c r="B3" s="7" t="s">
        <v>157</v>
      </c>
      <c r="C3" s="7" t="s">
        <v>158</v>
      </c>
      <c r="D3" s="7" t="s">
        <v>159</v>
      </c>
    </row>
    <row r="4" spans="1:7" x14ac:dyDescent="0.2">
      <c r="F4" t="s">
        <v>183</v>
      </c>
    </row>
    <row r="5" spans="1:7" x14ac:dyDescent="0.2">
      <c r="F5" s="25" t="s">
        <v>160</v>
      </c>
    </row>
    <row r="6" spans="1:7" x14ac:dyDescent="0.2">
      <c r="F6" s="25" t="s">
        <v>163</v>
      </c>
    </row>
    <row r="7" spans="1:7" x14ac:dyDescent="0.2">
      <c r="F7" s="25" t="s">
        <v>161</v>
      </c>
    </row>
    <row r="8" spans="1:7" x14ac:dyDescent="0.2">
      <c r="F8" s="25" t="s">
        <v>162</v>
      </c>
    </row>
    <row r="15" spans="1:7" x14ac:dyDescent="0.2">
      <c r="A15" s="1"/>
      <c r="B15" s="1"/>
      <c r="C15" s="1"/>
      <c r="D15" s="1"/>
      <c r="E15" s="1"/>
    </row>
    <row r="16" spans="1:7" x14ac:dyDescent="0.2">
      <c r="B16" s="28" t="s">
        <v>30</v>
      </c>
      <c r="C16" s="1"/>
      <c r="D16" s="1"/>
      <c r="E16" s="1"/>
    </row>
    <row r="17" spans="2:5" x14ac:dyDescent="0.2">
      <c r="B17" s="28" t="s">
        <v>29</v>
      </c>
      <c r="C17" s="1"/>
      <c r="D17" s="1"/>
      <c r="E17" s="1"/>
    </row>
    <row r="18" spans="2:5" x14ac:dyDescent="0.2">
      <c r="B18" s="28" t="s">
        <v>31</v>
      </c>
      <c r="C18" s="1"/>
      <c r="D18" s="1"/>
      <c r="E18" s="1"/>
    </row>
  </sheetData>
  <mergeCells count="1">
    <mergeCell ref="A2:D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32"/>
  <sheetViews>
    <sheetView workbookViewId="0">
      <selection activeCell="B25" sqref="B25"/>
    </sheetView>
  </sheetViews>
  <sheetFormatPr baseColWidth="10" defaultRowHeight="15" x14ac:dyDescent="0.2"/>
  <cols>
    <col min="2" max="2" width="59.5" customWidth="1"/>
    <col min="3" max="3" width="30" customWidth="1"/>
    <col min="4" max="4" width="56.83203125" customWidth="1"/>
  </cols>
  <sheetData>
    <row r="3" spans="2:4" x14ac:dyDescent="0.2">
      <c r="B3" s="40" t="s">
        <v>233</v>
      </c>
      <c r="C3" s="40" t="s">
        <v>234</v>
      </c>
      <c r="D3" s="40" t="s">
        <v>235</v>
      </c>
    </row>
    <row r="4" spans="2:4" ht="16" x14ac:dyDescent="0.2">
      <c r="B4" s="41" t="s">
        <v>236</v>
      </c>
      <c r="C4" s="41"/>
      <c r="D4" s="41"/>
    </row>
    <row r="5" spans="2:4" ht="30" x14ac:dyDescent="0.2">
      <c r="B5" s="38" t="s">
        <v>237</v>
      </c>
      <c r="C5" s="38"/>
      <c r="D5" s="42" t="s">
        <v>238</v>
      </c>
    </row>
    <row r="6" spans="2:4" x14ac:dyDescent="0.2">
      <c r="B6" s="36"/>
      <c r="C6" s="36"/>
      <c r="D6" s="43"/>
    </row>
    <row r="7" spans="2:4" ht="30" x14ac:dyDescent="0.2">
      <c r="B7" s="38" t="s">
        <v>318</v>
      </c>
      <c r="C7" s="38"/>
      <c r="D7" s="42" t="s">
        <v>239</v>
      </c>
    </row>
    <row r="8" spans="2:4" x14ac:dyDescent="0.2">
      <c r="B8" s="36"/>
      <c r="C8" s="36"/>
      <c r="D8" s="43"/>
    </row>
    <row r="9" spans="2:4" ht="30" x14ac:dyDescent="0.2">
      <c r="B9" s="38" t="s">
        <v>240</v>
      </c>
      <c r="C9" s="38"/>
      <c r="D9" s="42" t="s">
        <v>241</v>
      </c>
    </row>
    <row r="10" spans="2:4" x14ac:dyDescent="0.2">
      <c r="B10" s="36"/>
      <c r="C10" s="36"/>
      <c r="D10" s="43"/>
    </row>
    <row r="11" spans="2:4" ht="30" x14ac:dyDescent="0.2">
      <c r="B11" s="38" t="s">
        <v>242</v>
      </c>
      <c r="C11" s="38"/>
      <c r="D11" s="42" t="s">
        <v>243</v>
      </c>
    </row>
    <row r="12" spans="2:4" x14ac:dyDescent="0.2">
      <c r="B12" s="44"/>
      <c r="C12" s="44"/>
      <c r="D12" s="45"/>
    </row>
    <row r="13" spans="2:4" ht="30" x14ac:dyDescent="0.2">
      <c r="B13" s="38" t="s">
        <v>319</v>
      </c>
      <c r="C13" s="38"/>
      <c r="D13" s="42" t="s">
        <v>244</v>
      </c>
    </row>
    <row r="14" spans="2:4" x14ac:dyDescent="0.2">
      <c r="B14" s="44"/>
      <c r="C14" s="44"/>
      <c r="D14" s="46"/>
    </row>
    <row r="15" spans="2:4" ht="16" x14ac:dyDescent="0.2">
      <c r="B15" s="41" t="s">
        <v>245</v>
      </c>
      <c r="C15" s="41"/>
      <c r="D15" s="43"/>
    </row>
    <row r="16" spans="2:4" ht="30" x14ac:dyDescent="0.2">
      <c r="B16" s="38" t="s">
        <v>246</v>
      </c>
      <c r="C16" s="38"/>
      <c r="D16" s="42" t="s">
        <v>247</v>
      </c>
    </row>
    <row r="17" spans="2:4" x14ac:dyDescent="0.2">
      <c r="B17" s="44"/>
      <c r="C17" s="44"/>
      <c r="D17" s="46"/>
    </row>
    <row r="18" spans="2:4" ht="17" x14ac:dyDescent="0.2">
      <c r="B18" s="39" t="s">
        <v>164</v>
      </c>
      <c r="C18" s="41"/>
      <c r="D18" s="43"/>
    </row>
    <row r="19" spans="2:4" ht="32" x14ac:dyDescent="0.2">
      <c r="B19" s="38" t="s">
        <v>214</v>
      </c>
      <c r="C19" s="38"/>
      <c r="D19" s="42" t="s">
        <v>248</v>
      </c>
    </row>
    <row r="20" spans="2:4" x14ac:dyDescent="0.2">
      <c r="B20" s="44"/>
      <c r="C20" s="44"/>
      <c r="D20" s="46"/>
    </row>
    <row r="21" spans="2:4" ht="16" x14ac:dyDescent="0.2">
      <c r="B21" s="41" t="s">
        <v>249</v>
      </c>
      <c r="C21" s="41"/>
      <c r="D21" s="43"/>
    </row>
    <row r="22" spans="2:4" ht="30" x14ac:dyDescent="0.2">
      <c r="B22" s="38" t="s">
        <v>250</v>
      </c>
      <c r="C22" s="38"/>
      <c r="D22" s="42" t="s">
        <v>251</v>
      </c>
    </row>
    <row r="23" spans="2:4" x14ac:dyDescent="0.2">
      <c r="B23" s="44"/>
      <c r="C23" s="44"/>
      <c r="D23" s="46"/>
    </row>
    <row r="24" spans="2:4" ht="17" x14ac:dyDescent="0.2">
      <c r="B24" s="39" t="s">
        <v>229</v>
      </c>
      <c r="C24" s="37"/>
      <c r="D24" s="43"/>
    </row>
    <row r="25" spans="2:4" ht="32" x14ac:dyDescent="0.2">
      <c r="B25" s="38" t="s">
        <v>317</v>
      </c>
      <c r="C25" s="38"/>
      <c r="D25" s="42" t="s">
        <v>252</v>
      </c>
    </row>
    <row r="26" spans="2:4" x14ac:dyDescent="0.2">
      <c r="B26" s="44"/>
      <c r="C26" s="44"/>
      <c r="D26" s="46"/>
    </row>
    <row r="27" spans="2:4" ht="16" x14ac:dyDescent="0.2">
      <c r="B27" s="41" t="s">
        <v>253</v>
      </c>
      <c r="C27" s="41"/>
      <c r="D27" s="43"/>
    </row>
    <row r="28" spans="2:4" ht="32" x14ac:dyDescent="0.2">
      <c r="B28" s="38" t="s">
        <v>231</v>
      </c>
      <c r="C28" s="38"/>
      <c r="D28" s="42" t="s">
        <v>254</v>
      </c>
    </row>
    <row r="29" spans="2:4" x14ac:dyDescent="0.2">
      <c r="B29" s="44"/>
      <c r="C29" s="44"/>
      <c r="D29" s="46"/>
    </row>
    <row r="30" spans="2:4" ht="30" x14ac:dyDescent="0.2">
      <c r="B30" s="41" t="s">
        <v>255</v>
      </c>
      <c r="C30" s="47" t="s">
        <v>256</v>
      </c>
      <c r="D30" s="43" t="s">
        <v>257</v>
      </c>
    </row>
    <row r="31" spans="2:4" x14ac:dyDescent="0.2">
      <c r="D31" s="45"/>
    </row>
    <row r="32" spans="2:4" ht="30" x14ac:dyDescent="0.2">
      <c r="B32" s="41" t="s">
        <v>258</v>
      </c>
      <c r="C32" s="41"/>
      <c r="D32" s="43" t="s">
        <v>259</v>
      </c>
    </row>
  </sheetData>
  <hyperlinks>
    <hyperlink ref="C30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topLeftCell="A4" workbookViewId="0">
      <selection activeCell="B12" sqref="B12:D12"/>
    </sheetView>
  </sheetViews>
  <sheetFormatPr baseColWidth="10" defaultRowHeight="15" x14ac:dyDescent="0.2"/>
  <cols>
    <col min="1" max="1" width="5.5" style="1" customWidth="1"/>
    <col min="2" max="2" width="61.33203125" style="1" bestFit="1" customWidth="1"/>
    <col min="3" max="3" width="20.83203125" style="1" customWidth="1"/>
    <col min="4" max="4" width="18.5" style="1" bestFit="1" customWidth="1"/>
    <col min="6" max="6" width="30.5" customWidth="1"/>
    <col min="7" max="7" width="61.33203125" customWidth="1"/>
  </cols>
  <sheetData>
    <row r="1" spans="1:7" ht="56.25" customHeight="1" x14ac:dyDescent="0.2">
      <c r="B1" s="110" t="s">
        <v>320</v>
      </c>
      <c r="C1" s="110"/>
      <c r="D1" s="110"/>
      <c r="F1" s="20"/>
      <c r="G1" s="20"/>
    </row>
    <row r="2" spans="1:7" ht="16" thickBot="1" x14ac:dyDescent="0.25">
      <c r="A2" s="14"/>
      <c r="B2" s="13"/>
      <c r="C2" s="15"/>
      <c r="D2" s="13"/>
      <c r="F2" s="18"/>
      <c r="G2" s="19"/>
    </row>
    <row r="3" spans="1:7" ht="16" x14ac:dyDescent="0.2">
      <c r="B3" s="78" t="s">
        <v>301</v>
      </c>
      <c r="C3" s="79"/>
      <c r="D3" s="80"/>
    </row>
    <row r="4" spans="1:7" ht="16" x14ac:dyDescent="0.2">
      <c r="B4" s="81" t="s">
        <v>302</v>
      </c>
      <c r="C4" s="77" t="s">
        <v>293</v>
      </c>
      <c r="D4" s="82" t="s">
        <v>294</v>
      </c>
      <c r="F4" t="s">
        <v>183</v>
      </c>
    </row>
    <row r="5" spans="1:7" x14ac:dyDescent="0.2">
      <c r="B5" s="83"/>
      <c r="C5" s="75"/>
      <c r="D5" s="84"/>
      <c r="F5" s="17" t="s">
        <v>27</v>
      </c>
    </row>
    <row r="6" spans="1:7" ht="16" x14ac:dyDescent="0.2">
      <c r="B6" s="81" t="s">
        <v>304</v>
      </c>
      <c r="C6" s="74"/>
      <c r="D6" s="85"/>
      <c r="F6" s="17" t="s">
        <v>303</v>
      </c>
    </row>
    <row r="7" spans="1:7" ht="16" x14ac:dyDescent="0.2">
      <c r="B7" s="81" t="s">
        <v>295</v>
      </c>
      <c r="C7" s="77" t="s">
        <v>296</v>
      </c>
      <c r="D7" s="84"/>
      <c r="F7" s="17" t="s">
        <v>305</v>
      </c>
    </row>
    <row r="8" spans="1:7" ht="16" x14ac:dyDescent="0.2">
      <c r="B8" s="83"/>
      <c r="C8" s="77" t="s">
        <v>297</v>
      </c>
      <c r="D8" s="84"/>
      <c r="F8" s="17" t="s">
        <v>306</v>
      </c>
    </row>
    <row r="9" spans="1:7" ht="16" x14ac:dyDescent="0.2">
      <c r="B9" s="83"/>
      <c r="C9" s="77" t="s">
        <v>298</v>
      </c>
      <c r="D9" s="84"/>
      <c r="F9" s="17" t="s">
        <v>308</v>
      </c>
    </row>
    <row r="10" spans="1:7" ht="16" x14ac:dyDescent="0.2">
      <c r="B10" s="83"/>
      <c r="C10" s="77" t="s">
        <v>299</v>
      </c>
      <c r="D10" s="84"/>
      <c r="F10" s="17" t="s">
        <v>28</v>
      </c>
    </row>
    <row r="11" spans="1:7" ht="16" x14ac:dyDescent="0.2">
      <c r="B11" s="81" t="s">
        <v>300</v>
      </c>
      <c r="C11" s="76"/>
      <c r="D11" s="86"/>
    </row>
    <row r="12" spans="1:7" ht="122.25" customHeight="1" x14ac:dyDescent="0.2">
      <c r="B12" s="112"/>
      <c r="C12" s="113"/>
      <c r="D12" s="114"/>
    </row>
    <row r="13" spans="1:7" s="14" customFormat="1" ht="16" x14ac:dyDescent="0.2">
      <c r="A13" s="1"/>
      <c r="B13" s="102" t="s">
        <v>307</v>
      </c>
      <c r="C13" s="103"/>
      <c r="D13" s="104"/>
    </row>
    <row r="14" spans="1:7" x14ac:dyDescent="0.2">
      <c r="B14" s="105"/>
      <c r="C14" s="106"/>
      <c r="D14" s="107"/>
    </row>
    <row r="15" spans="1:7" ht="16" x14ac:dyDescent="0.2">
      <c r="B15" s="81" t="s">
        <v>310</v>
      </c>
      <c r="C15" s="111" t="s">
        <v>309</v>
      </c>
      <c r="D15" s="104"/>
    </row>
    <row r="16" spans="1:7" ht="16" thickBot="1" x14ac:dyDescent="0.25">
      <c r="B16" s="87"/>
      <c r="C16" s="108"/>
      <c r="D16" s="109"/>
    </row>
    <row r="18" spans="2:2" x14ac:dyDescent="0.2">
      <c r="B18" s="21" t="s">
        <v>30</v>
      </c>
    </row>
    <row r="19" spans="2:2" x14ac:dyDescent="0.2">
      <c r="B19" s="21" t="s">
        <v>29</v>
      </c>
    </row>
    <row r="20" spans="2:2" x14ac:dyDescent="0.2">
      <c r="B20" s="21" t="s">
        <v>31</v>
      </c>
    </row>
    <row r="30" spans="2:2" ht="103.5" customHeight="1" x14ac:dyDescent="0.2"/>
  </sheetData>
  <mergeCells count="6">
    <mergeCell ref="B13:D13"/>
    <mergeCell ref="B14:D14"/>
    <mergeCell ref="C16:D16"/>
    <mergeCell ref="B1:D1"/>
    <mergeCell ref="C15:D15"/>
    <mergeCell ref="B12:D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>
      <selection activeCell="B12" sqref="B12:D12"/>
    </sheetView>
  </sheetViews>
  <sheetFormatPr baseColWidth="10" defaultRowHeight="15" x14ac:dyDescent="0.2"/>
  <cols>
    <col min="1" max="1" width="5.5" style="1" customWidth="1"/>
    <col min="2" max="2" width="61.33203125" style="1" bestFit="1" customWidth="1"/>
    <col min="3" max="3" width="20.83203125" style="1" customWidth="1"/>
    <col min="4" max="4" width="18.5" style="1" bestFit="1" customWidth="1"/>
    <col min="6" max="6" width="30.5" customWidth="1"/>
    <col min="7" max="7" width="61.33203125" customWidth="1"/>
  </cols>
  <sheetData>
    <row r="1" spans="1:7" ht="56.25" customHeight="1" x14ac:dyDescent="0.2">
      <c r="B1" s="110" t="s">
        <v>321</v>
      </c>
      <c r="C1" s="110"/>
      <c r="D1" s="110"/>
      <c r="F1" s="20"/>
      <c r="G1" s="20"/>
    </row>
    <row r="2" spans="1:7" ht="16" thickBot="1" x14ac:dyDescent="0.25">
      <c r="A2" s="14"/>
      <c r="B2" s="13"/>
      <c r="C2" s="15"/>
      <c r="D2" s="13"/>
      <c r="F2" s="18"/>
      <c r="G2" s="19"/>
    </row>
    <row r="3" spans="1:7" ht="16" x14ac:dyDescent="0.2">
      <c r="B3" s="78" t="s">
        <v>301</v>
      </c>
      <c r="C3" s="79"/>
      <c r="D3" s="80"/>
    </row>
    <row r="4" spans="1:7" ht="16" x14ac:dyDescent="0.2">
      <c r="B4" s="81" t="s">
        <v>302</v>
      </c>
      <c r="C4" s="77" t="s">
        <v>293</v>
      </c>
      <c r="D4" s="82" t="s">
        <v>294</v>
      </c>
      <c r="F4" t="s">
        <v>183</v>
      </c>
    </row>
    <row r="5" spans="1:7" x14ac:dyDescent="0.2">
      <c r="B5" s="83"/>
      <c r="C5" s="75"/>
      <c r="D5" s="84"/>
      <c r="F5" s="17" t="s">
        <v>27</v>
      </c>
    </row>
    <row r="6" spans="1:7" ht="16" x14ac:dyDescent="0.2">
      <c r="B6" s="81" t="s">
        <v>304</v>
      </c>
      <c r="C6" s="89"/>
      <c r="D6" s="88"/>
      <c r="F6" s="17" t="s">
        <v>303</v>
      </c>
    </row>
    <row r="7" spans="1:7" ht="16" x14ac:dyDescent="0.2">
      <c r="B7" s="81" t="s">
        <v>295</v>
      </c>
      <c r="C7" s="77" t="s">
        <v>296</v>
      </c>
      <c r="D7" s="84"/>
      <c r="F7" s="17" t="s">
        <v>305</v>
      </c>
    </row>
    <row r="8" spans="1:7" ht="16" x14ac:dyDescent="0.2">
      <c r="B8" s="83"/>
      <c r="C8" s="77" t="s">
        <v>297</v>
      </c>
      <c r="D8" s="84"/>
      <c r="F8" s="17" t="s">
        <v>306</v>
      </c>
    </row>
    <row r="9" spans="1:7" ht="16" x14ac:dyDescent="0.2">
      <c r="B9" s="83"/>
      <c r="C9" s="77" t="s">
        <v>298</v>
      </c>
      <c r="D9" s="84"/>
      <c r="F9" s="17" t="s">
        <v>308</v>
      </c>
    </row>
    <row r="10" spans="1:7" ht="16" x14ac:dyDescent="0.2">
      <c r="B10" s="83"/>
      <c r="C10" s="77" t="s">
        <v>299</v>
      </c>
      <c r="D10" s="84"/>
      <c r="F10" s="17" t="s">
        <v>28</v>
      </c>
    </row>
    <row r="11" spans="1:7" ht="16" x14ac:dyDescent="0.2">
      <c r="B11" s="81" t="s">
        <v>300</v>
      </c>
      <c r="C11" s="76"/>
      <c r="D11" s="86"/>
    </row>
    <row r="12" spans="1:7" ht="122.25" customHeight="1" x14ac:dyDescent="0.2">
      <c r="B12" s="112"/>
      <c r="C12" s="113"/>
      <c r="D12" s="114"/>
    </row>
    <row r="13" spans="1:7" s="14" customFormat="1" ht="16" x14ac:dyDescent="0.2">
      <c r="A13" s="1"/>
      <c r="B13" s="102" t="s">
        <v>307</v>
      </c>
      <c r="C13" s="103"/>
      <c r="D13" s="104"/>
    </row>
    <row r="14" spans="1:7" x14ac:dyDescent="0.2">
      <c r="B14" s="105"/>
      <c r="C14" s="106"/>
      <c r="D14" s="107"/>
    </row>
    <row r="15" spans="1:7" ht="16" x14ac:dyDescent="0.2">
      <c r="B15" s="81" t="s">
        <v>310</v>
      </c>
      <c r="C15" s="111" t="s">
        <v>309</v>
      </c>
      <c r="D15" s="104"/>
    </row>
    <row r="16" spans="1:7" ht="16" thickBot="1" x14ac:dyDescent="0.25">
      <c r="B16" s="87"/>
      <c r="C16" s="108"/>
      <c r="D16" s="109"/>
    </row>
    <row r="18" spans="2:2" x14ac:dyDescent="0.2">
      <c r="B18" s="21" t="s">
        <v>30</v>
      </c>
    </row>
    <row r="19" spans="2:2" x14ac:dyDescent="0.2">
      <c r="B19" s="21" t="s">
        <v>29</v>
      </c>
    </row>
    <row r="20" spans="2:2" x14ac:dyDescent="0.2">
      <c r="B20" s="21" t="s">
        <v>31</v>
      </c>
    </row>
    <row r="30" spans="2:2" ht="103.5" customHeight="1" x14ac:dyDescent="0.2"/>
  </sheetData>
  <mergeCells count="6">
    <mergeCell ref="C16:D16"/>
    <mergeCell ref="B1:D1"/>
    <mergeCell ref="B12:D12"/>
    <mergeCell ref="B13:D13"/>
    <mergeCell ref="B14:D14"/>
    <mergeCell ref="C15:D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workbookViewId="0">
      <selection activeCell="I20" sqref="I20"/>
    </sheetView>
  </sheetViews>
  <sheetFormatPr baseColWidth="10" defaultRowHeight="15" x14ac:dyDescent="0.2"/>
  <cols>
    <col min="1" max="1" width="7.6640625" style="1" bestFit="1" customWidth="1"/>
    <col min="2" max="2" width="7.5" style="1" bestFit="1" customWidth="1"/>
    <col min="3" max="3" width="28.6640625" style="1" customWidth="1"/>
    <col min="4" max="4" width="21.5" style="1" customWidth="1"/>
    <col min="5" max="5" width="27.5" style="1" customWidth="1"/>
    <col min="6" max="6" width="20.83203125" style="1" customWidth="1"/>
  </cols>
  <sheetData>
    <row r="1" spans="1:8" ht="57" customHeight="1" x14ac:dyDescent="0.2">
      <c r="A1" s="110" t="s">
        <v>167</v>
      </c>
      <c r="B1" s="115"/>
      <c r="C1" s="115"/>
      <c r="D1" s="115"/>
      <c r="E1" s="115"/>
      <c r="F1" s="115"/>
    </row>
    <row r="2" spans="1:8" ht="33" thickBot="1" x14ac:dyDescent="0.25">
      <c r="A2" s="2" t="s">
        <v>0</v>
      </c>
      <c r="B2" s="16" t="s">
        <v>35</v>
      </c>
      <c r="C2" s="16" t="s">
        <v>36</v>
      </c>
      <c r="D2" s="16" t="s">
        <v>37</v>
      </c>
      <c r="E2" s="16" t="s">
        <v>38</v>
      </c>
      <c r="F2" s="16" t="s">
        <v>39</v>
      </c>
    </row>
    <row r="3" spans="1:8" x14ac:dyDescent="0.2">
      <c r="A3" s="4">
        <f>ROW(Tabla13[[#This Row],[N°]])-2</f>
        <v>1</v>
      </c>
      <c r="B3" s="3"/>
      <c r="H3" t="s">
        <v>183</v>
      </c>
    </row>
    <row r="4" spans="1:8" x14ac:dyDescent="0.2">
      <c r="A4" s="4">
        <f>ROW(Tabla13[[#This Row],[N°]])-2</f>
        <v>2</v>
      </c>
      <c r="B4" s="3"/>
      <c r="H4" s="22" t="s">
        <v>40</v>
      </c>
    </row>
    <row r="5" spans="1:8" x14ac:dyDescent="0.2">
      <c r="A5" s="4">
        <f>ROW(Tabla13[[#This Row],[N°]])-2</f>
        <v>3</v>
      </c>
      <c r="B5" s="3"/>
      <c r="H5" s="22" t="s">
        <v>41</v>
      </c>
    </row>
    <row r="6" spans="1:8" x14ac:dyDescent="0.2">
      <c r="A6" s="4">
        <f>ROW(Tabla13[[#This Row],[N°]])-2</f>
        <v>4</v>
      </c>
      <c r="B6" s="3"/>
      <c r="H6" s="22" t="s">
        <v>44</v>
      </c>
    </row>
    <row r="7" spans="1:8" x14ac:dyDescent="0.2">
      <c r="A7" s="4">
        <f>ROW(Tabla13[[#This Row],[N°]])-2</f>
        <v>5</v>
      </c>
      <c r="B7" s="3"/>
      <c r="H7" s="22" t="s">
        <v>42</v>
      </c>
    </row>
    <row r="8" spans="1:8" x14ac:dyDescent="0.2">
      <c r="A8" s="4">
        <f>ROW(Tabla13[[#This Row],[N°]])-2</f>
        <v>6</v>
      </c>
      <c r="B8" s="3"/>
      <c r="H8" s="22" t="s">
        <v>43</v>
      </c>
    </row>
    <row r="9" spans="1:8" x14ac:dyDescent="0.2">
      <c r="A9" s="4">
        <f>ROW(Tabla13[[#This Row],[N°]])-2</f>
        <v>7</v>
      </c>
      <c r="B9" s="3"/>
    </row>
    <row r="10" spans="1:8" x14ac:dyDescent="0.2">
      <c r="A10" s="4">
        <f>ROW(Tabla13[[#This Row],[N°]])-2</f>
        <v>8</v>
      </c>
      <c r="B10" s="3"/>
    </row>
    <row r="11" spans="1:8" x14ac:dyDescent="0.2">
      <c r="A11" s="4">
        <f>ROW(Tabla13[[#This Row],[N°]])-2</f>
        <v>9</v>
      </c>
      <c r="B11" s="3"/>
    </row>
    <row r="12" spans="1:8" x14ac:dyDescent="0.2">
      <c r="A12" s="4">
        <f>ROW(Tabla13[[#This Row],[N°]])-2</f>
        <v>10</v>
      </c>
      <c r="B12" s="3"/>
    </row>
    <row r="13" spans="1:8" x14ac:dyDescent="0.2">
      <c r="B13" s="3"/>
    </row>
    <row r="15" spans="1:8" x14ac:dyDescent="0.2">
      <c r="B15" s="21" t="s">
        <v>30</v>
      </c>
    </row>
    <row r="16" spans="1:8" x14ac:dyDescent="0.2">
      <c r="B16" s="21" t="s">
        <v>29</v>
      </c>
    </row>
    <row r="17" spans="2:2" x14ac:dyDescent="0.2">
      <c r="B17" s="21" t="s">
        <v>31</v>
      </c>
    </row>
  </sheetData>
  <mergeCells count="1">
    <mergeCell ref="A1:F1"/>
  </mergeCells>
  <dataValidations count="1">
    <dataValidation type="list" allowBlank="1" showInputMessage="1" showErrorMessage="1" sqref="E3:E12" xr:uid="{00000000-0002-0000-0400-000000000000}">
      <formula1>"En preparación,guardada,publicada,adjudicada sin contrato"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workbookViewId="0">
      <selection sqref="A1:I1"/>
    </sheetView>
  </sheetViews>
  <sheetFormatPr baseColWidth="10" defaultRowHeight="15" x14ac:dyDescent="0.2"/>
  <cols>
    <col min="1" max="1" width="7.6640625" style="1" bestFit="1" customWidth="1"/>
    <col min="2" max="2" width="7.6640625" style="1" customWidth="1"/>
    <col min="3" max="3" width="19" style="1" customWidth="1"/>
    <col min="4" max="4" width="8.1640625" style="1" bestFit="1" customWidth="1"/>
    <col min="5" max="5" width="40.33203125" style="1" customWidth="1"/>
    <col min="6" max="6" width="12.6640625" style="1" bestFit="1" customWidth="1"/>
    <col min="7" max="7" width="16.6640625" style="1" bestFit="1" customWidth="1"/>
    <col min="8" max="8" width="27.5" style="1" customWidth="1"/>
    <col min="9" max="9" width="20.83203125" style="1" customWidth="1"/>
  </cols>
  <sheetData>
    <row r="1" spans="1:11" ht="42" customHeight="1" x14ac:dyDescent="0.2">
      <c r="A1" s="110" t="s">
        <v>168</v>
      </c>
      <c r="B1" s="110"/>
      <c r="C1" s="115"/>
      <c r="D1" s="115"/>
      <c r="E1" s="115"/>
      <c r="F1" s="115"/>
      <c r="G1" s="115"/>
      <c r="H1" s="115"/>
      <c r="I1" s="115"/>
    </row>
    <row r="2" spans="1:11" ht="33" thickBot="1" x14ac:dyDescent="0.25">
      <c r="A2" s="2" t="s">
        <v>0</v>
      </c>
      <c r="B2" s="16" t="s">
        <v>184</v>
      </c>
      <c r="C2" s="16" t="s">
        <v>185</v>
      </c>
      <c r="D2" s="16" t="s">
        <v>186</v>
      </c>
      <c r="E2" s="16" t="s">
        <v>187</v>
      </c>
      <c r="F2" s="16" t="s">
        <v>188</v>
      </c>
      <c r="G2" s="16" t="s">
        <v>189</v>
      </c>
      <c r="H2" s="16" t="s">
        <v>45</v>
      </c>
      <c r="I2" s="16" t="s">
        <v>46</v>
      </c>
    </row>
    <row r="3" spans="1:11" x14ac:dyDescent="0.2">
      <c r="A3" s="4">
        <f>ROW(Tabla134[[#This Row],[N°]])-2</f>
        <v>1</v>
      </c>
      <c r="B3" s="4"/>
      <c r="C3" s="3"/>
      <c r="D3" s="3"/>
      <c r="K3" t="s">
        <v>183</v>
      </c>
    </row>
    <row r="4" spans="1:11" x14ac:dyDescent="0.2">
      <c r="A4" s="4">
        <f>ROW(Tabla134[[#This Row],[N°]])-2</f>
        <v>2</v>
      </c>
      <c r="B4" s="4"/>
      <c r="C4" s="3"/>
      <c r="D4" s="3"/>
      <c r="K4" s="22" t="s">
        <v>190</v>
      </c>
    </row>
    <row r="5" spans="1:11" x14ac:dyDescent="0.2">
      <c r="A5" s="4">
        <f>ROW(Tabla134[[#This Row],[N°]])-2</f>
        <v>3</v>
      </c>
      <c r="B5" s="4"/>
      <c r="C5" s="3"/>
      <c r="D5" s="3"/>
      <c r="K5" s="22" t="s">
        <v>191</v>
      </c>
    </row>
    <row r="6" spans="1:11" x14ac:dyDescent="0.2">
      <c r="A6" s="4">
        <f>ROW(Tabla134[[#This Row],[N°]])-2</f>
        <v>4</v>
      </c>
      <c r="B6" s="4"/>
      <c r="C6" s="3"/>
      <c r="D6" s="3"/>
      <c r="K6" s="22" t="s">
        <v>192</v>
      </c>
    </row>
    <row r="7" spans="1:11" x14ac:dyDescent="0.2">
      <c r="A7" s="4">
        <f>ROW(Tabla134[[#This Row],[N°]])-2</f>
        <v>5</v>
      </c>
      <c r="B7" s="4"/>
      <c r="C7" s="3"/>
      <c r="D7" s="3"/>
      <c r="K7" s="22" t="s">
        <v>193</v>
      </c>
    </row>
    <row r="8" spans="1:11" x14ac:dyDescent="0.2">
      <c r="A8" s="4">
        <f>ROW(Tabla134[[#This Row],[N°]])-2</f>
        <v>6</v>
      </c>
      <c r="B8" s="4"/>
      <c r="C8" s="3"/>
      <c r="D8" s="3"/>
      <c r="K8" s="22" t="s">
        <v>194</v>
      </c>
    </row>
    <row r="9" spans="1:11" x14ac:dyDescent="0.2">
      <c r="A9" s="4">
        <f>ROW(Tabla134[[#This Row],[N°]])-2</f>
        <v>7</v>
      </c>
      <c r="B9" s="4"/>
      <c r="C9" s="3"/>
      <c r="D9" s="3"/>
      <c r="K9" s="22" t="s">
        <v>195</v>
      </c>
    </row>
    <row r="10" spans="1:11" x14ac:dyDescent="0.2">
      <c r="A10" s="4">
        <f>ROW(Tabla134[[#This Row],[N°]])-2</f>
        <v>8</v>
      </c>
      <c r="B10" s="4"/>
      <c r="C10" s="3"/>
      <c r="D10" s="3"/>
      <c r="K10" s="22" t="s">
        <v>196</v>
      </c>
    </row>
    <row r="11" spans="1:11" x14ac:dyDescent="0.2">
      <c r="A11" s="4">
        <f>ROW(Tabla134[[#This Row],[N°]])-2</f>
        <v>9</v>
      </c>
      <c r="B11" s="4"/>
      <c r="C11" s="3"/>
      <c r="D11" s="3"/>
      <c r="K11" s="22" t="s">
        <v>197</v>
      </c>
    </row>
    <row r="12" spans="1:11" x14ac:dyDescent="0.2">
      <c r="A12" s="4">
        <f>ROW(Tabla134[[#This Row],[N°]])-2</f>
        <v>10</v>
      </c>
      <c r="B12" s="4"/>
      <c r="C12" s="3"/>
      <c r="D12" s="3"/>
    </row>
    <row r="13" spans="1:11" x14ac:dyDescent="0.2">
      <c r="C13" s="3"/>
      <c r="D13" s="3"/>
    </row>
    <row r="15" spans="1:11" x14ac:dyDescent="0.2">
      <c r="C15" s="21" t="s">
        <v>30</v>
      </c>
    </row>
    <row r="16" spans="1:11" x14ac:dyDescent="0.2">
      <c r="C16" s="21" t="s">
        <v>29</v>
      </c>
    </row>
    <row r="17" spans="3:3" x14ac:dyDescent="0.2">
      <c r="C17" s="21" t="s">
        <v>31</v>
      </c>
    </row>
  </sheetData>
  <mergeCells count="1">
    <mergeCell ref="A1:I1"/>
  </mergeCells>
  <dataValidations count="3">
    <dataValidation type="whole" allowBlank="1" showInputMessage="1" showErrorMessage="1" sqref="G3:G12" xr:uid="{00000000-0002-0000-0500-000000000000}">
      <formula1>1</formula1>
      <formula2>28</formula2>
    </dataValidation>
    <dataValidation type="list" allowBlank="1" showInputMessage="1" showErrorMessage="1" sqref="I3:I12" xr:uid="{00000000-0002-0000-0500-000001000000}">
      <formula1>"En proceso de promoción,Nombramiento en trámite"</formula1>
    </dataValidation>
    <dataValidation type="list" allowBlank="1" showInputMessage="1" showErrorMessage="1" sqref="D3:D12" xr:uid="{00000000-0002-0000-0500-000002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workbookViewId="0">
      <selection sqref="A1:H1"/>
    </sheetView>
  </sheetViews>
  <sheetFormatPr baseColWidth="10" defaultRowHeight="15" x14ac:dyDescent="0.2"/>
  <cols>
    <col min="1" max="1" width="7.6640625" style="1" bestFit="1" customWidth="1"/>
    <col min="2" max="2" width="22.83203125" style="1" bestFit="1" customWidth="1"/>
    <col min="3" max="3" width="19.5" style="1" customWidth="1"/>
    <col min="4" max="4" width="19" style="1" customWidth="1"/>
    <col min="5" max="6" width="8.1640625" style="1" bestFit="1" customWidth="1"/>
    <col min="7" max="7" width="19" style="1" customWidth="1"/>
    <col min="8" max="8" width="27.5" style="1" customWidth="1"/>
  </cols>
  <sheetData>
    <row r="1" spans="1:10" ht="56.25" customHeight="1" x14ac:dyDescent="0.2">
      <c r="A1" s="110" t="s">
        <v>169</v>
      </c>
      <c r="B1" s="115"/>
      <c r="C1" s="115"/>
      <c r="D1" s="115"/>
      <c r="E1" s="115"/>
      <c r="F1" s="115"/>
      <c r="G1" s="115"/>
      <c r="H1" s="115"/>
    </row>
    <row r="2" spans="1:10" ht="49" thickBot="1" x14ac:dyDescent="0.25">
      <c r="A2" s="2" t="s">
        <v>0</v>
      </c>
      <c r="B2" s="16" t="s">
        <v>47</v>
      </c>
      <c r="C2" s="16" t="s">
        <v>48</v>
      </c>
      <c r="D2" s="16" t="s">
        <v>49</v>
      </c>
      <c r="E2" s="16" t="s">
        <v>50</v>
      </c>
      <c r="F2" s="16" t="s">
        <v>53</v>
      </c>
      <c r="G2" s="16" t="s">
        <v>52</v>
      </c>
      <c r="H2" s="16" t="s">
        <v>54</v>
      </c>
    </row>
    <row r="3" spans="1:10" x14ac:dyDescent="0.2">
      <c r="A3" s="4">
        <f>ROW(Tabla1345[[#This Row],[N°]])-2</f>
        <v>1</v>
      </c>
      <c r="B3" s="4"/>
      <c r="C3" s="4"/>
      <c r="E3" s="3"/>
      <c r="F3" s="3"/>
      <c r="J3" t="s">
        <v>183</v>
      </c>
    </row>
    <row r="4" spans="1:10" x14ac:dyDescent="0.2">
      <c r="A4" s="4">
        <f>ROW(Tabla1345[[#This Row],[N°]])-2</f>
        <v>2</v>
      </c>
      <c r="B4" s="4"/>
      <c r="C4" s="4"/>
      <c r="E4" s="3"/>
      <c r="F4" s="3"/>
      <c r="J4" s="22" t="s">
        <v>55</v>
      </c>
    </row>
    <row r="5" spans="1:10" x14ac:dyDescent="0.2">
      <c r="A5" s="4">
        <f>ROW(Tabla1345[[#This Row],[N°]])-2</f>
        <v>3</v>
      </c>
      <c r="B5" s="4"/>
      <c r="C5" s="4"/>
      <c r="E5" s="3"/>
      <c r="F5" s="3"/>
      <c r="J5" s="22" t="s">
        <v>56</v>
      </c>
    </row>
    <row r="6" spans="1:10" x14ac:dyDescent="0.2">
      <c r="A6" s="4">
        <f>ROW(Tabla1345[[#This Row],[N°]])-2</f>
        <v>4</v>
      </c>
      <c r="B6" s="4"/>
      <c r="C6" s="4"/>
      <c r="E6" s="3"/>
      <c r="F6" s="3"/>
      <c r="J6" s="22" t="s">
        <v>57</v>
      </c>
    </row>
    <row r="7" spans="1:10" x14ac:dyDescent="0.2">
      <c r="A7" s="4">
        <f>ROW(Tabla1345[[#This Row],[N°]])-2</f>
        <v>5</v>
      </c>
      <c r="B7" s="4"/>
      <c r="C7" s="4"/>
      <c r="E7" s="3"/>
      <c r="F7" s="3"/>
      <c r="J7" s="22" t="s">
        <v>58</v>
      </c>
    </row>
    <row r="8" spans="1:10" x14ac:dyDescent="0.2">
      <c r="A8" s="4">
        <f>ROW(Tabla1345[[#This Row],[N°]])-2</f>
        <v>6</v>
      </c>
      <c r="B8" s="4"/>
      <c r="C8" s="4"/>
      <c r="E8" s="3"/>
      <c r="F8" s="3"/>
      <c r="J8" s="22" t="s">
        <v>59</v>
      </c>
    </row>
    <row r="9" spans="1:10" x14ac:dyDescent="0.2">
      <c r="A9" s="4">
        <f>ROW(Tabla1345[[#This Row],[N°]])-2</f>
        <v>7</v>
      </c>
      <c r="B9" s="4"/>
      <c r="C9" s="4"/>
      <c r="E9" s="3"/>
      <c r="F9" s="3"/>
      <c r="J9" s="22" t="s">
        <v>60</v>
      </c>
    </row>
    <row r="10" spans="1:10" x14ac:dyDescent="0.2">
      <c r="A10" s="4">
        <f>ROW(Tabla1345[[#This Row],[N°]])-2</f>
        <v>8</v>
      </c>
      <c r="B10" s="4"/>
      <c r="C10" s="4"/>
      <c r="E10" s="3"/>
      <c r="F10" s="3"/>
      <c r="J10" s="22" t="s">
        <v>61</v>
      </c>
    </row>
    <row r="11" spans="1:10" x14ac:dyDescent="0.2">
      <c r="A11" s="4">
        <f>ROW(Tabla1345[[#This Row],[N°]])-2</f>
        <v>9</v>
      </c>
      <c r="B11" s="4"/>
      <c r="C11" s="4"/>
      <c r="E11" s="3"/>
      <c r="F11" s="3"/>
    </row>
    <row r="12" spans="1:10" x14ac:dyDescent="0.2">
      <c r="A12" s="4">
        <f>ROW(Tabla1345[[#This Row],[N°]])-2</f>
        <v>10</v>
      </c>
      <c r="B12" s="4"/>
      <c r="C12" s="4"/>
      <c r="E12" s="3"/>
      <c r="F12" s="3"/>
    </row>
    <row r="13" spans="1:10" x14ac:dyDescent="0.2">
      <c r="B13" s="4"/>
      <c r="C13" s="4"/>
      <c r="D13" s="3"/>
      <c r="E13" s="3"/>
      <c r="F13" s="3"/>
    </row>
    <row r="15" spans="1:10" x14ac:dyDescent="0.2">
      <c r="B15" s="21" t="s">
        <v>30</v>
      </c>
    </row>
    <row r="16" spans="1:10" x14ac:dyDescent="0.2">
      <c r="B16" s="21" t="s">
        <v>29</v>
      </c>
    </row>
    <row r="17" spans="2:2" x14ac:dyDescent="0.2">
      <c r="B17" s="21" t="s">
        <v>31</v>
      </c>
    </row>
  </sheetData>
  <mergeCells count="1">
    <mergeCell ref="A1:H1"/>
  </mergeCells>
  <dataValidations count="3">
    <dataValidation type="list" allowBlank="1" showInputMessage="1" showErrorMessage="1" sqref="F3:F12 C13" xr:uid="{00000000-0002-0000-0600-000000000000}">
      <formula1>"0,1,2,3,4,5,6,7,8,9,K"</formula1>
    </dataValidation>
    <dataValidation type="list" allowBlank="1" showInputMessage="1" showErrorMessage="1" sqref="H13" xr:uid="{00000000-0002-0000-0600-000001000000}">
      <formula1>"En proceso de promoción,Nombramiento en trámite"</formula1>
    </dataValidation>
    <dataValidation type="whole" allowBlank="1" showInputMessage="1" showErrorMessage="1" sqref="F13" xr:uid="{00000000-0002-0000-0600-000002000000}">
      <formula1>1</formula1>
      <formula2>28</formula2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"/>
  <sheetViews>
    <sheetView workbookViewId="0">
      <selection activeCell="K20" sqref="K20"/>
    </sheetView>
  </sheetViews>
  <sheetFormatPr baseColWidth="10" defaultRowHeight="15" x14ac:dyDescent="0.2"/>
  <cols>
    <col min="1" max="1" width="7.6640625" style="1" bestFit="1" customWidth="1"/>
    <col min="2" max="2" width="15.1640625" style="1" bestFit="1" customWidth="1"/>
    <col min="3" max="3" width="22.83203125" style="1" bestFit="1" customWidth="1"/>
    <col min="4" max="5" width="8.1640625" style="1" bestFit="1" customWidth="1"/>
    <col min="6" max="6" width="12.6640625" style="1" bestFit="1" customWidth="1"/>
    <col min="7" max="7" width="11.5" style="1" bestFit="1" customWidth="1"/>
  </cols>
  <sheetData>
    <row r="1" spans="1:9" ht="53.25" customHeight="1" x14ac:dyDescent="0.2">
      <c r="A1" s="110" t="s">
        <v>170</v>
      </c>
      <c r="B1" s="115"/>
      <c r="C1" s="115"/>
      <c r="D1" s="115"/>
      <c r="E1" s="115"/>
      <c r="F1" s="115"/>
      <c r="G1" s="115"/>
    </row>
    <row r="2" spans="1:9" ht="28.5" customHeight="1" thickBot="1" x14ac:dyDescent="0.25">
      <c r="A2" s="2" t="s">
        <v>0</v>
      </c>
      <c r="B2" s="16" t="s">
        <v>177</v>
      </c>
      <c r="C2" s="16" t="s">
        <v>178</v>
      </c>
      <c r="D2" s="16" t="s">
        <v>70</v>
      </c>
      <c r="E2" s="16" t="s">
        <v>84</v>
      </c>
      <c r="F2" s="16" t="s">
        <v>179</v>
      </c>
      <c r="G2" s="16" t="s">
        <v>180</v>
      </c>
    </row>
    <row r="3" spans="1:9" x14ac:dyDescent="0.2">
      <c r="A3" s="4">
        <f>ROW(Tabla13456[[#This Row],[N°]])-2</f>
        <v>1</v>
      </c>
      <c r="B3" s="4"/>
      <c r="C3" s="4"/>
      <c r="D3" s="3"/>
      <c r="E3" s="3"/>
      <c r="I3" t="s">
        <v>183</v>
      </c>
    </row>
    <row r="4" spans="1:9" x14ac:dyDescent="0.2">
      <c r="A4" s="4">
        <f>ROW(Tabla13456[[#This Row],[N°]])-2</f>
        <v>2</v>
      </c>
      <c r="B4" s="4"/>
      <c r="C4" s="4"/>
      <c r="D4" s="3"/>
      <c r="E4" s="3"/>
      <c r="I4" s="22" t="s">
        <v>62</v>
      </c>
    </row>
    <row r="5" spans="1:9" x14ac:dyDescent="0.2">
      <c r="A5" s="4">
        <f>ROW(Tabla13456[[#This Row],[N°]])-2</f>
        <v>3</v>
      </c>
      <c r="B5" s="4"/>
      <c r="C5" s="4"/>
      <c r="D5" s="3"/>
      <c r="E5" s="3"/>
      <c r="I5" s="22" t="s">
        <v>63</v>
      </c>
    </row>
    <row r="6" spans="1:9" x14ac:dyDescent="0.2">
      <c r="A6" s="4">
        <f>ROW(Tabla13456[[#This Row],[N°]])-2</f>
        <v>4</v>
      </c>
      <c r="B6" s="4"/>
      <c r="C6" s="4"/>
      <c r="D6" s="3"/>
      <c r="E6" s="3"/>
      <c r="I6" s="22" t="s">
        <v>64</v>
      </c>
    </row>
    <row r="7" spans="1:9" x14ac:dyDescent="0.2">
      <c r="A7" s="4">
        <f>ROW(Tabla13456[[#This Row],[N°]])-2</f>
        <v>5</v>
      </c>
      <c r="B7" s="4"/>
      <c r="C7" s="4"/>
      <c r="D7" s="3"/>
      <c r="E7" s="3"/>
      <c r="I7" s="22" t="s">
        <v>65</v>
      </c>
    </row>
    <row r="8" spans="1:9" x14ac:dyDescent="0.2">
      <c r="A8" s="4">
        <f>ROW(Tabla13456[[#This Row],[N°]])-2</f>
        <v>6</v>
      </c>
      <c r="B8" s="4"/>
      <c r="C8" s="4"/>
      <c r="D8" s="3"/>
      <c r="E8" s="3"/>
      <c r="I8" s="22" t="s">
        <v>66</v>
      </c>
    </row>
    <row r="9" spans="1:9" x14ac:dyDescent="0.2">
      <c r="A9" s="4">
        <f>ROW(Tabla13456[[#This Row],[N°]])-2</f>
        <v>7</v>
      </c>
      <c r="B9" s="4"/>
      <c r="C9" s="4"/>
      <c r="D9" s="3"/>
      <c r="E9" s="3"/>
      <c r="I9" s="22" t="s">
        <v>67</v>
      </c>
    </row>
    <row r="10" spans="1:9" x14ac:dyDescent="0.2">
      <c r="A10" s="4">
        <f>ROW(Tabla13456[[#This Row],[N°]])-2</f>
        <v>8</v>
      </c>
      <c r="B10" s="4"/>
      <c r="C10" s="4"/>
      <c r="D10" s="3"/>
      <c r="E10" s="3"/>
    </row>
    <row r="11" spans="1:9" x14ac:dyDescent="0.2">
      <c r="A11" s="4">
        <f>ROW(Tabla13456[[#This Row],[N°]])-2</f>
        <v>9</v>
      </c>
      <c r="B11" s="4"/>
      <c r="C11" s="4"/>
      <c r="D11" s="3"/>
      <c r="E11" s="3"/>
    </row>
    <row r="12" spans="1:9" x14ac:dyDescent="0.2">
      <c r="A12" s="4">
        <f>ROW(Tabla13456[[#This Row],[N°]])-2</f>
        <v>10</v>
      </c>
      <c r="B12" s="4"/>
      <c r="C12" s="4"/>
      <c r="D12" s="3"/>
      <c r="E12" s="3"/>
    </row>
    <row r="13" spans="1:9" x14ac:dyDescent="0.2">
      <c r="B13" s="4"/>
      <c r="C13" s="4"/>
      <c r="D13" s="3"/>
      <c r="E13" s="3"/>
    </row>
    <row r="15" spans="1:9" x14ac:dyDescent="0.2">
      <c r="B15" s="21" t="s">
        <v>30</v>
      </c>
    </row>
    <row r="16" spans="1:9" x14ac:dyDescent="0.2">
      <c r="B16" s="21" t="s">
        <v>29</v>
      </c>
    </row>
    <row r="17" spans="2:2" x14ac:dyDescent="0.2">
      <c r="B17" s="21" t="s">
        <v>31</v>
      </c>
    </row>
  </sheetData>
  <mergeCells count="1">
    <mergeCell ref="A1:G1"/>
  </mergeCells>
  <dataValidations count="2">
    <dataValidation type="list" allowBlank="1" showInputMessage="1" showErrorMessage="1" sqref="E3:E12" xr:uid="{00000000-0002-0000-0700-000000000000}">
      <formula1>"0,1,2,3,4,5,6,7,8,9,K"</formula1>
    </dataValidation>
    <dataValidation type="list" allowBlank="1" showInputMessage="1" showErrorMessage="1" sqref="B3:B12" xr:uid="{00000000-0002-0000-0700-000001000000}">
      <formula1>"Documento por cobrar,Activo financiero,Otro"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"/>
  <sheetViews>
    <sheetView workbookViewId="0">
      <selection sqref="A1:I1"/>
    </sheetView>
  </sheetViews>
  <sheetFormatPr baseColWidth="10" defaultRowHeight="15" x14ac:dyDescent="0.2"/>
  <cols>
    <col min="1" max="1" width="7.6640625" style="1" bestFit="1" customWidth="1"/>
    <col min="2" max="2" width="22.33203125" style="1" bestFit="1" customWidth="1"/>
    <col min="3" max="3" width="22.83203125" style="1" bestFit="1" customWidth="1"/>
    <col min="4" max="4" width="18.1640625" style="1" customWidth="1"/>
    <col min="5" max="5" width="8.1640625" style="1" bestFit="1" customWidth="1"/>
    <col min="6" max="6" width="21.5" style="1" bestFit="1" customWidth="1"/>
    <col min="7" max="7" width="19.33203125" style="1" bestFit="1" customWidth="1"/>
    <col min="8" max="8" width="24.33203125" style="1" bestFit="1" customWidth="1"/>
    <col min="9" max="9" width="18.5" style="1" bestFit="1" customWidth="1"/>
  </cols>
  <sheetData>
    <row r="1" spans="1:11" ht="49.5" customHeight="1" x14ac:dyDescent="0.2">
      <c r="A1" s="110" t="s">
        <v>171</v>
      </c>
      <c r="B1" s="115"/>
      <c r="C1" s="115"/>
      <c r="D1" s="115"/>
      <c r="E1" s="115"/>
      <c r="F1" s="115"/>
      <c r="G1" s="115"/>
      <c r="H1" s="115"/>
      <c r="I1" s="115"/>
    </row>
    <row r="2" spans="1:11" ht="33" thickBot="1" x14ac:dyDescent="0.25">
      <c r="A2" s="2" t="s">
        <v>0</v>
      </c>
      <c r="B2" s="16" t="s">
        <v>68</v>
      </c>
      <c r="C2" s="16" t="s">
        <v>69</v>
      </c>
      <c r="D2" s="16" t="s">
        <v>70</v>
      </c>
      <c r="E2" s="16" t="s">
        <v>51</v>
      </c>
      <c r="F2" s="16" t="s">
        <v>71</v>
      </c>
      <c r="G2" s="16" t="s">
        <v>72</v>
      </c>
      <c r="H2" s="23" t="s">
        <v>73</v>
      </c>
      <c r="I2" s="23" t="s">
        <v>74</v>
      </c>
    </row>
    <row r="3" spans="1:11" x14ac:dyDescent="0.2">
      <c r="A3" s="4">
        <f>ROW(Tabla134567[[#This Row],[N°]])-2</f>
        <v>1</v>
      </c>
      <c r="B3" s="4"/>
      <c r="C3" s="4"/>
      <c r="D3" s="3"/>
      <c r="E3" s="3"/>
      <c r="K3" t="s">
        <v>183</v>
      </c>
    </row>
    <row r="4" spans="1:11" x14ac:dyDescent="0.2">
      <c r="A4" s="4">
        <f>ROW(Tabla134567[[#This Row],[N°]])-2</f>
        <v>2</v>
      </c>
      <c r="B4" s="4"/>
      <c r="C4" s="4"/>
      <c r="D4" s="3"/>
      <c r="E4" s="3"/>
      <c r="K4" s="22" t="s">
        <v>75</v>
      </c>
    </row>
    <row r="5" spans="1:11" x14ac:dyDescent="0.2">
      <c r="A5" s="4">
        <f>ROW(Tabla134567[[#This Row],[N°]])-2</f>
        <v>3</v>
      </c>
      <c r="B5" s="4"/>
      <c r="C5" s="4"/>
      <c r="D5" s="3"/>
      <c r="E5" s="3"/>
      <c r="K5" s="22" t="s">
        <v>76</v>
      </c>
    </row>
    <row r="6" spans="1:11" x14ac:dyDescent="0.2">
      <c r="A6" s="4">
        <f>ROW(Tabla134567[[#This Row],[N°]])-2</f>
        <v>4</v>
      </c>
      <c r="B6" s="4"/>
      <c r="C6" s="4"/>
      <c r="D6" s="3"/>
      <c r="E6" s="3"/>
      <c r="K6" s="22" t="s">
        <v>77</v>
      </c>
    </row>
    <row r="7" spans="1:11" x14ac:dyDescent="0.2">
      <c r="A7" s="4">
        <f>ROW(Tabla134567[[#This Row],[N°]])-2</f>
        <v>5</v>
      </c>
      <c r="B7" s="4"/>
      <c r="C7" s="4"/>
      <c r="D7" s="3"/>
      <c r="E7" s="3"/>
      <c r="K7" s="22" t="s">
        <v>65</v>
      </c>
    </row>
    <row r="8" spans="1:11" x14ac:dyDescent="0.2">
      <c r="A8" s="4">
        <f>ROW(Tabla134567[[#This Row],[N°]])-2</f>
        <v>6</v>
      </c>
      <c r="B8" s="4"/>
      <c r="C8" s="4"/>
      <c r="D8" s="3"/>
      <c r="E8" s="3"/>
      <c r="K8" s="22" t="s">
        <v>78</v>
      </c>
    </row>
    <row r="9" spans="1:11" x14ac:dyDescent="0.2">
      <c r="A9" s="4">
        <f>ROW(Tabla134567[[#This Row],[N°]])-2</f>
        <v>7</v>
      </c>
      <c r="B9" s="4"/>
      <c r="C9" s="4"/>
      <c r="D9" s="3"/>
      <c r="E9" s="3"/>
      <c r="K9" s="22" t="s">
        <v>79</v>
      </c>
    </row>
    <row r="10" spans="1:11" x14ac:dyDescent="0.2">
      <c r="A10" s="4">
        <f>ROW(Tabla134567[[#This Row],[N°]])-2</f>
        <v>8</v>
      </c>
      <c r="B10" s="4"/>
      <c r="C10" s="4"/>
      <c r="D10" s="3"/>
      <c r="E10" s="3"/>
      <c r="K10" s="22" t="s">
        <v>80</v>
      </c>
    </row>
    <row r="11" spans="1:11" x14ac:dyDescent="0.2">
      <c r="A11" s="4">
        <f>ROW(Tabla134567[[#This Row],[N°]])-2</f>
        <v>9</v>
      </c>
      <c r="B11" s="4"/>
      <c r="C11" s="4"/>
      <c r="D11" s="3"/>
      <c r="E11" s="3"/>
      <c r="K11" s="22" t="s">
        <v>81</v>
      </c>
    </row>
    <row r="12" spans="1:11" x14ac:dyDescent="0.2">
      <c r="A12" s="4">
        <f>ROW(Tabla134567[[#This Row],[N°]])-2</f>
        <v>10</v>
      </c>
      <c r="B12" s="4"/>
      <c r="C12" s="4"/>
      <c r="D12" s="3"/>
      <c r="E12" s="3"/>
    </row>
    <row r="13" spans="1:11" x14ac:dyDescent="0.2">
      <c r="B13" s="4"/>
      <c r="C13" s="4"/>
      <c r="D13" s="3"/>
      <c r="E13" s="3"/>
    </row>
    <row r="15" spans="1:11" x14ac:dyDescent="0.2">
      <c r="B15" s="21" t="s">
        <v>30</v>
      </c>
    </row>
    <row r="16" spans="1:11" x14ac:dyDescent="0.2">
      <c r="B16" s="21" t="s">
        <v>29</v>
      </c>
    </row>
    <row r="17" spans="2:2" x14ac:dyDescent="0.2">
      <c r="B17" s="21" t="s">
        <v>31</v>
      </c>
    </row>
  </sheetData>
  <mergeCells count="1">
    <mergeCell ref="A1:I1"/>
  </mergeCells>
  <dataValidations count="1">
    <dataValidation type="list" allowBlank="1" showInputMessage="1" showErrorMessage="1" sqref="E3:E12" xr:uid="{00000000-0002-0000-0800-000000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INDICE</vt:lpstr>
      <vt:lpstr>LINKS</vt:lpstr>
      <vt:lpstr>I. e) Programas y proyectos</vt:lpstr>
      <vt:lpstr>I. f) Programas y proyectos (2</vt:lpstr>
      <vt:lpstr>I. j) licitaciones prep.- pend.</vt:lpstr>
      <vt:lpstr>II. b) Escalafón, ascensos</vt:lpstr>
      <vt:lpstr>III. a) cuentas corrientes</vt:lpstr>
      <vt:lpstr>III. b) Activos financieros</vt:lpstr>
      <vt:lpstr>III. c) Fondos internos</vt:lpstr>
      <vt:lpstr>III. e) Anticipo de fondos</vt:lpstr>
      <vt:lpstr>IV. a) Inventario</vt:lpstr>
      <vt:lpstr>IV. a.1)Sist. Informacion </vt:lpstr>
      <vt:lpstr>IV. b) Vehículos</vt:lpstr>
      <vt:lpstr>IV. d) Emergencias</vt:lpstr>
      <vt:lpstr>IV. e) Contratos</vt:lpstr>
      <vt:lpstr>VI. a) Partes</vt:lpstr>
      <vt:lpstr>X. Otros Antecedentes</vt:lpstr>
    </vt:vector>
  </TitlesOfParts>
  <Company>Ministerio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Álvarez A.</dc:creator>
  <cp:lastModifiedBy>Microsoft Office User</cp:lastModifiedBy>
  <dcterms:created xsi:type="dcterms:W3CDTF">2017-11-16T18:25:20Z</dcterms:created>
  <dcterms:modified xsi:type="dcterms:W3CDTF">2022-02-16T17:55:30Z</dcterms:modified>
</cp:coreProperties>
</file>