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segpresgob-my.sharepoint.com/personal/fanabalon_minsegpres_gob_cl/Documents/DAG/Acta Entrega/"/>
    </mc:Choice>
  </mc:AlternateContent>
  <xr:revisionPtr revIDLastSave="732" documentId="13_ncr:1_{4BEC15BD-62DE-4F7E-BE1D-363D486B3F96}" xr6:coauthVersionLast="47" xr6:coauthVersionMax="47" xr10:uidLastSave="{38B36D74-3904-40FF-9ADF-ED31C3AD4FE8}"/>
  <bookViews>
    <workbookView xWindow="-19320" yWindow="615" windowWidth="19440" windowHeight="15000" tabRatio="728" activeTab="5" xr2:uid="{A74BA6C0-269E-4797-8423-C1224DBD9565}"/>
  </bookViews>
  <sheets>
    <sheet name="Presupuesto" sheetId="6" r:id="rId1"/>
    <sheet name="Licitaciones" sheetId="5" state="hidden" r:id="rId2"/>
    <sheet name="Cuentas Corrientes" sheetId="7" r:id="rId3"/>
    <sheet name="Bienes de uso (activables)" sheetId="9" r:id="rId4"/>
    <sheet name="Materiales" sheetId="3" r:id="rId5"/>
    <sheet name="Comisión" sheetId="8" r:id="rId6"/>
    <sheet name="Contratos" sheetId="15" r:id="rId7"/>
    <sheet name="Vehículos" sheetId="11" r:id="rId8"/>
    <sheet name="Link Intranet" sheetId="13" r:id="rId9"/>
    <sheet name="Inventario emergencia y covid" sheetId="12" r:id="rId10"/>
    <sheet name="Of. Partes" sheetId="16" r:id="rId11"/>
  </sheets>
  <definedNames>
    <definedName name="_xlnm._FilterDatabase" localSheetId="6" hidden="1">Contratos!$A$1:$H$95</definedName>
    <definedName name="_xlnm._FilterDatabase" localSheetId="1" hidden="1">Licitaciones!$A$1:$G$18</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3" i="15" l="1"/>
  <c r="G102" i="15"/>
  <c r="G101" i="15"/>
  <c r="G100" i="15"/>
  <c r="G99" i="15"/>
  <c r="G98" i="15"/>
  <c r="G97" i="15"/>
  <c r="G96" i="15"/>
  <c r="E95" i="15"/>
  <c r="E94" i="15"/>
  <c r="E93" i="15"/>
  <c r="E91" i="15"/>
  <c r="E79" i="15"/>
  <c r="E78" i="15"/>
  <c r="E75" i="15"/>
  <c r="E73" i="15"/>
  <c r="G50" i="15"/>
  <c r="G49" i="15"/>
  <c r="G46" i="15"/>
  <c r="G45" i="15"/>
  <c r="G44" i="15"/>
  <c r="F44" i="15"/>
  <c r="E41" i="15"/>
  <c r="E40" i="15"/>
  <c r="E39" i="15"/>
  <c r="E38" i="15"/>
  <c r="E37" i="15"/>
  <c r="E36" i="15"/>
  <c r="F35" i="15"/>
  <c r="E34" i="15"/>
  <c r="E33" i="15"/>
  <c r="E32" i="15"/>
  <c r="E31" i="15"/>
  <c r="E30" i="15"/>
  <c r="E29" i="15"/>
  <c r="E28" i="15"/>
  <c r="E27" i="15"/>
  <c r="E26" i="15"/>
  <c r="E25" i="15"/>
  <c r="E24" i="15"/>
  <c r="E23" i="15"/>
  <c r="E22" i="15"/>
  <c r="E13" i="15"/>
  <c r="G12" i="15"/>
  <c r="E9" i="15"/>
  <c r="E8" i="15"/>
  <c r="H13" i="11" l="1"/>
  <c r="H12" i="11"/>
  <c r="H11" i="11"/>
  <c r="H10" i="11"/>
  <c r="H9" i="11"/>
  <c r="H8" i="11"/>
  <c r="H7" i="11"/>
  <c r="H6" i="11"/>
  <c r="H5" i="11"/>
  <c r="C11" i="6"/>
  <c r="C8" i="6" s="1"/>
  <c r="C16" i="6" s="1"/>
  <c r="C12" i="6"/>
  <c r="C40" i="6"/>
  <c r="C66" i="6"/>
  <c r="C88" i="6"/>
  <c r="C97" i="6"/>
  <c r="C112" i="6" s="1"/>
</calcChain>
</file>

<file path=xl/sharedStrings.xml><?xml version="1.0" encoding="utf-8"?>
<sst xmlns="http://schemas.openxmlformats.org/spreadsheetml/2006/main" count="1981" uniqueCount="1144">
  <si>
    <t>STOCK DE BODEGA CON CORTE HASTA EL 31/12/2021</t>
  </si>
  <si>
    <t>Concepto Presupuestario</t>
  </si>
  <si>
    <t>Código</t>
  </si>
  <si>
    <t>Artículo</t>
  </si>
  <si>
    <t>Unidad de Medida</t>
  </si>
  <si>
    <t>Stock</t>
  </si>
  <si>
    <t>Accesorios para Mantenimiento Vehículos 22.04.011</t>
  </si>
  <si>
    <t>19-158</t>
  </si>
  <si>
    <t>Cera para Automoviles Aerosol</t>
  </si>
  <si>
    <t>Unidad</t>
  </si>
  <si>
    <t>19-161</t>
  </si>
  <si>
    <t>Renovador de Goma (rueda)</t>
  </si>
  <si>
    <t>19-162</t>
  </si>
  <si>
    <t>Shampoo para Automovil</t>
  </si>
  <si>
    <t>19-163</t>
  </si>
  <si>
    <t>Silicona para Automovil</t>
  </si>
  <si>
    <t>Insumos, Repuestos y Accesorios Computacionales 22.04.009</t>
  </si>
  <si>
    <t>18-227</t>
  </si>
  <si>
    <t>Mouse Pad</t>
  </si>
  <si>
    <t>18-334</t>
  </si>
  <si>
    <t>Blu-Ray (BD-R)</t>
  </si>
  <si>
    <t>18-393</t>
  </si>
  <si>
    <t>PENDRIVER 32GB USB FLASH DRIVE</t>
  </si>
  <si>
    <t>18-398</t>
  </si>
  <si>
    <t>OFFICEJET 950XL NEGRO CN 045AL</t>
  </si>
  <si>
    <t>18-399</t>
  </si>
  <si>
    <t>OFFICEJET 951XL AZUL CN 046AL</t>
  </si>
  <si>
    <t>18-400</t>
  </si>
  <si>
    <t>OFFICEJET 951XL ROJO CN 047AL</t>
  </si>
  <si>
    <t>18-401</t>
  </si>
  <si>
    <t>OFFICEJET 951XL AMARILLO CN 048AL</t>
  </si>
  <si>
    <t>18-402</t>
  </si>
  <si>
    <t>LASERJET 126A NEGRO CE 310A</t>
  </si>
  <si>
    <t>18-403</t>
  </si>
  <si>
    <t>LASERJET 126A AZUL CE 311A</t>
  </si>
  <si>
    <t>18-404</t>
  </si>
  <si>
    <t>LASERJET 126A AMARILLO CE 312A</t>
  </si>
  <si>
    <t>18-405</t>
  </si>
  <si>
    <t>LASERJET 126A ROJO CE 313A</t>
  </si>
  <si>
    <t>18-420</t>
  </si>
  <si>
    <t>PENDRIVER 16GB USB FLASH DRIVE</t>
  </si>
  <si>
    <t>Mantención Grupos de Clase Materiales de Oficina Producto de Papeles 22.04.001.001</t>
  </si>
  <si>
    <t>15-67</t>
  </si>
  <si>
    <t>Papel Fotocopia 11/17 (doble carta)</t>
  </si>
  <si>
    <t>Resma / Block</t>
  </si>
  <si>
    <t>15-68</t>
  </si>
  <si>
    <t>Papel Fotocopia Carta</t>
  </si>
  <si>
    <t>15-69</t>
  </si>
  <si>
    <t>Papel Fotocopia Oficio</t>
  </si>
  <si>
    <t>Materiales y Útiles de Aseo 22.04.007</t>
  </si>
  <si>
    <t>17-131</t>
  </si>
  <si>
    <t>Desodorante Ambiental</t>
  </si>
  <si>
    <t>17-132</t>
  </si>
  <si>
    <t>Detergente 200gr.</t>
  </si>
  <si>
    <t>17-133</t>
  </si>
  <si>
    <t>Insecticida Aerosol (RAID)</t>
  </si>
  <si>
    <t>17-134</t>
  </si>
  <si>
    <t>Jabón de Tocador</t>
  </si>
  <si>
    <t>17-135</t>
  </si>
  <si>
    <t>Lavaloza</t>
  </si>
  <si>
    <t>17-136</t>
  </si>
  <si>
    <t>Limpia Vidrio</t>
  </si>
  <si>
    <t>Frasco</t>
  </si>
  <si>
    <t>17-138</t>
  </si>
  <si>
    <t>Rollo Papel Higienico 250 metros JUMBO</t>
  </si>
  <si>
    <t>Rollo</t>
  </si>
  <si>
    <t>17-140</t>
  </si>
  <si>
    <t>Papel Higiénico</t>
  </si>
  <si>
    <t>17-142</t>
  </si>
  <si>
    <t>Toalla Paquete de Papel para Dispensador</t>
  </si>
  <si>
    <t>Paquete</t>
  </si>
  <si>
    <t>17-143</t>
  </si>
  <si>
    <t>Toalla para Dispensador (Cocina) 250 metros JUMBO</t>
  </si>
  <si>
    <t>17-146</t>
  </si>
  <si>
    <t>Betún de Calzado Café</t>
  </si>
  <si>
    <t>17-147</t>
  </si>
  <si>
    <t>Bolsas de Basura Mediana (10 unidades)</t>
  </si>
  <si>
    <t>17-149</t>
  </si>
  <si>
    <t>Escobillones Plásticos</t>
  </si>
  <si>
    <t>17-150</t>
  </si>
  <si>
    <t>Guantes de Gomas</t>
  </si>
  <si>
    <t>Par</t>
  </si>
  <si>
    <t>17-152</t>
  </si>
  <si>
    <t>Pala de Basura Plástica</t>
  </si>
  <si>
    <t>17-153</t>
  </si>
  <si>
    <t>Paño Trapero</t>
  </si>
  <si>
    <t>17-154</t>
  </si>
  <si>
    <t>Paño cocina amarillo</t>
  </si>
  <si>
    <t>17-155</t>
  </si>
  <si>
    <t>Paño Naranjo (50x45)</t>
  </si>
  <si>
    <t>17-210</t>
  </si>
  <si>
    <t>Jabón Liquido 1 litro</t>
  </si>
  <si>
    <t>Botella</t>
  </si>
  <si>
    <t>17-232</t>
  </si>
  <si>
    <t>Lustra Muebles Aerosol</t>
  </si>
  <si>
    <t>17-304</t>
  </si>
  <si>
    <t>Bolsas de Basura Grandes (10 unidades)</t>
  </si>
  <si>
    <t>17-309</t>
  </si>
  <si>
    <t>Limpiador Piso con Aroma 900cc</t>
  </si>
  <si>
    <t>17-349</t>
  </si>
  <si>
    <t>Cloro 1 Lt. GEL</t>
  </si>
  <si>
    <t>17-373</t>
  </si>
  <si>
    <t>Lysoform</t>
  </si>
  <si>
    <t>17-374</t>
  </si>
  <si>
    <t>Betún de Calzado Negro</t>
  </si>
  <si>
    <t>17-376</t>
  </si>
  <si>
    <t>Esponja Cocina</t>
  </si>
  <si>
    <t>17-380</t>
  </si>
  <si>
    <t>Desodorante Ambiental ( solo Gabinete Ministro)</t>
  </si>
  <si>
    <t>17-382</t>
  </si>
  <si>
    <t>Neutralizador Ambiental (solo Gabinete Ministro)</t>
  </si>
  <si>
    <t>17-385</t>
  </si>
  <si>
    <t>Limpiador Piso Flotante</t>
  </si>
  <si>
    <t>17-397</t>
  </si>
  <si>
    <t>Desodorante Ambiental (cono Gel)</t>
  </si>
  <si>
    <t>17-471</t>
  </si>
  <si>
    <t>Desodorante ambiental repuesto 250 ml</t>
  </si>
  <si>
    <t>Otros Materiales de Oficina 22.04.001.002</t>
  </si>
  <si>
    <t>016-01</t>
  </si>
  <si>
    <t>Abre Carta Metalico</t>
  </si>
  <si>
    <t>016-10</t>
  </si>
  <si>
    <t>Archivador Palanca Lomo Angosto</t>
  </si>
  <si>
    <t>16-13</t>
  </si>
  <si>
    <t>Bandeja Doble de Rejilla</t>
  </si>
  <si>
    <t>16-16</t>
  </si>
  <si>
    <t>Caja Eurobox Nº7 (carpetas colgantes)</t>
  </si>
  <si>
    <t>16-164</t>
  </si>
  <si>
    <t>Cañamo Plástico</t>
  </si>
  <si>
    <t>Ovillo</t>
  </si>
  <si>
    <t>16-165</t>
  </si>
  <si>
    <t>Papel de Envolver Café</t>
  </si>
  <si>
    <t>Pliego</t>
  </si>
  <si>
    <t>16-166</t>
  </si>
  <si>
    <t>Cinta de Embalaje</t>
  </si>
  <si>
    <t>16-168</t>
  </si>
  <si>
    <t>Indice Alfabético</t>
  </si>
  <si>
    <t>Set</t>
  </si>
  <si>
    <t>16-169</t>
  </si>
  <si>
    <t>Lápiz Grafito</t>
  </si>
  <si>
    <t>16-17</t>
  </si>
  <si>
    <t>Caja Eurobox Nº22 (documentos, grande)</t>
  </si>
  <si>
    <t>16-170</t>
  </si>
  <si>
    <t>Lápiz Pasta Azul</t>
  </si>
  <si>
    <t>16-171</t>
  </si>
  <si>
    <t>Lápiz Pasta Negro</t>
  </si>
  <si>
    <t>16-172</t>
  </si>
  <si>
    <t>Lápiz Pasta Rojo</t>
  </si>
  <si>
    <t>16-173</t>
  </si>
  <si>
    <t>Lápiz Gel Azul 0.7</t>
  </si>
  <si>
    <t>16-174</t>
  </si>
  <si>
    <t>Lápiz Gel Negro 0.7</t>
  </si>
  <si>
    <t>16-175</t>
  </si>
  <si>
    <t>Lápiz Gel Rojo 0.7</t>
  </si>
  <si>
    <t>16-176</t>
  </si>
  <si>
    <t>Lomo Archivador Ancho Oficio 10 unidades</t>
  </si>
  <si>
    <t>16-177</t>
  </si>
  <si>
    <t>Lomo Archivador Angosto Oficio 10 unidades</t>
  </si>
  <si>
    <t>16-178</t>
  </si>
  <si>
    <t>Pegamento en Barra</t>
  </si>
  <si>
    <t>16-179</t>
  </si>
  <si>
    <t>Perforador</t>
  </si>
  <si>
    <t>16-180</t>
  </si>
  <si>
    <t>Plumón para Pizarra Negro</t>
  </si>
  <si>
    <t>16-181</t>
  </si>
  <si>
    <t>Porta Clips de Acrilico</t>
  </si>
  <si>
    <t>16-183</t>
  </si>
  <si>
    <t>Porta Lápices de Acrilico</t>
  </si>
  <si>
    <t>16-185</t>
  </si>
  <si>
    <t>Porta Scotch</t>
  </si>
  <si>
    <t>16-187</t>
  </si>
  <si>
    <t>Post-It 653 (chico)</t>
  </si>
  <si>
    <t>16-188</t>
  </si>
  <si>
    <t>Post-It 654 (mediano)</t>
  </si>
  <si>
    <t>16-19</t>
  </si>
  <si>
    <t>Carpeta Bliz Transparente Oficio</t>
  </si>
  <si>
    <t>016-02</t>
  </si>
  <si>
    <t>Acco Clips</t>
  </si>
  <si>
    <t>Caja</t>
  </si>
  <si>
    <t>16-20</t>
  </si>
  <si>
    <t>Carpeta Colgante Riel Plástico Oficio</t>
  </si>
  <si>
    <t>16-213</t>
  </si>
  <si>
    <t>Post-It 655 (grande)</t>
  </si>
  <si>
    <t>16-214</t>
  </si>
  <si>
    <t>Regla Plástica 30cm</t>
  </si>
  <si>
    <t>16-215</t>
  </si>
  <si>
    <t>Regla Plástica 50cm</t>
  </si>
  <si>
    <t>16-216</t>
  </si>
  <si>
    <t>Saca Corchete Mariposa</t>
  </si>
  <si>
    <t>16-218</t>
  </si>
  <si>
    <t>Sacapunta Metalico</t>
  </si>
  <si>
    <t>16-219</t>
  </si>
  <si>
    <t>Scotch Chico (19 mm 25.4mm)</t>
  </si>
  <si>
    <t>16-222</t>
  </si>
  <si>
    <t>Tijeras Grande (19 cm)</t>
  </si>
  <si>
    <t>16-224</t>
  </si>
  <si>
    <t>Visores Plásticos</t>
  </si>
  <si>
    <t>16-24</t>
  </si>
  <si>
    <t>Clip 3 cm. (chico 33 mm)</t>
  </si>
  <si>
    <t>16-241</t>
  </si>
  <si>
    <t>Magic Clip Plateado 5 mm</t>
  </si>
  <si>
    <t>16-244</t>
  </si>
  <si>
    <t>Banderas (140) (4 colore 683-4)</t>
  </si>
  <si>
    <t>16-25</t>
  </si>
  <si>
    <t>Clip 5 cm. (mediano 50 mm)</t>
  </si>
  <si>
    <t>16-26</t>
  </si>
  <si>
    <t>Clip 8 cm. (grande 80 mm)</t>
  </si>
  <si>
    <t>16-30</t>
  </si>
  <si>
    <t>Corchete Estandar para Corchetera Mediana 26/6</t>
  </si>
  <si>
    <t>16-300</t>
  </si>
  <si>
    <t>Dispensador Magic Clip</t>
  </si>
  <si>
    <t>16-301</t>
  </si>
  <si>
    <t>Lápiz Corrector Liquid Paper</t>
  </si>
  <si>
    <t>16-308</t>
  </si>
  <si>
    <t>Lápiz Pasta Verde</t>
  </si>
  <si>
    <t>16-33</t>
  </si>
  <si>
    <t>Corchete 23/12</t>
  </si>
  <si>
    <t>16-332</t>
  </si>
  <si>
    <t>Borrador de Pizarra</t>
  </si>
  <si>
    <t>16-360</t>
  </si>
  <si>
    <t>Carpeta con Elástico y Bolsillo. Color Azul</t>
  </si>
  <si>
    <t>16-363</t>
  </si>
  <si>
    <t>Dedos de Goma Mediano</t>
  </si>
  <si>
    <t>16-365</t>
  </si>
  <si>
    <t>Destacador Naranjo</t>
  </si>
  <si>
    <t>16-366</t>
  </si>
  <si>
    <t>Destacador Rosado</t>
  </si>
  <si>
    <t>16-367</t>
  </si>
  <si>
    <t>Destacador Verde</t>
  </si>
  <si>
    <t>16-368</t>
  </si>
  <si>
    <t>Plumón para Pizarra Azul</t>
  </si>
  <si>
    <t>16-369</t>
  </si>
  <si>
    <t>Plumón para Pizarra Rojo</t>
  </si>
  <si>
    <t>16-370</t>
  </si>
  <si>
    <t>Plumón para Pizarra Verde</t>
  </si>
  <si>
    <t>16-371</t>
  </si>
  <si>
    <t>Porta Lapices de Rejilla</t>
  </si>
  <si>
    <t>16-372</t>
  </si>
  <si>
    <t>Tampón para Timbre Negro</t>
  </si>
  <si>
    <t>16-381</t>
  </si>
  <si>
    <t>Porta Clips de Rejilla</t>
  </si>
  <si>
    <t>16-39</t>
  </si>
  <si>
    <t>Corchetera Mediana</t>
  </si>
  <si>
    <t>16-40</t>
  </si>
  <si>
    <t>Corrector Liquido ( frasco)</t>
  </si>
  <si>
    <t>16-41</t>
  </si>
  <si>
    <t>Cuchillo Cartonero Grande</t>
  </si>
  <si>
    <t>16-42</t>
  </si>
  <si>
    <t>Dedos de Goma Chico</t>
  </si>
  <si>
    <t>16-423</t>
  </si>
  <si>
    <t>Sobre Oficio café</t>
  </si>
  <si>
    <t>16-43</t>
  </si>
  <si>
    <t>Destacador Amarillo</t>
  </si>
  <si>
    <t>16-45</t>
  </si>
  <si>
    <t>Elástico</t>
  </si>
  <si>
    <t>16-46</t>
  </si>
  <si>
    <t>Fechador</t>
  </si>
  <si>
    <t>16-47</t>
  </si>
  <si>
    <t>Goma de Borrar</t>
  </si>
  <si>
    <t>16-473</t>
  </si>
  <si>
    <t>TACO CALENDARIO</t>
  </si>
  <si>
    <t>16-474</t>
  </si>
  <si>
    <t>Carpeta Transparente Carta</t>
  </si>
  <si>
    <t>16-49</t>
  </si>
  <si>
    <t>Block Mensaje Telefónico</t>
  </si>
  <si>
    <t>016-05</t>
  </si>
  <si>
    <t>Block Borrador Fiscal Cuadriculado</t>
  </si>
  <si>
    <t>16-51</t>
  </si>
  <si>
    <t>Cuaderno Universitario Composición</t>
  </si>
  <si>
    <t>16-52</t>
  </si>
  <si>
    <t>Cuaderno Universitario Cuadriculado</t>
  </si>
  <si>
    <t>16-53</t>
  </si>
  <si>
    <t>Libreta de Correspondencia 1/2 Oficio</t>
  </si>
  <si>
    <t>16-58</t>
  </si>
  <si>
    <t>Libro de Acta 100 hojas sin Índice</t>
  </si>
  <si>
    <t>016-06</t>
  </si>
  <si>
    <t>Apretador Doble Clip Grande ( 32 mm) 12 unidades</t>
  </si>
  <si>
    <t>016-07</t>
  </si>
  <si>
    <t>Apretador Doble Clip Mediano ( 25 mm) 12 unidades</t>
  </si>
  <si>
    <t>16-73</t>
  </si>
  <si>
    <t>Sobre Americano con Ventana sin Membrete</t>
  </si>
  <si>
    <t>16-74</t>
  </si>
  <si>
    <t>Sobre Americano Sin Membrete</t>
  </si>
  <si>
    <t>16-76</t>
  </si>
  <si>
    <t>Sobre 1/2 Oficio Sin Membrete</t>
  </si>
  <si>
    <t>016-08</t>
  </si>
  <si>
    <t>Apretador Doble Clip Chico (19 mm) 12 unidades</t>
  </si>
  <si>
    <t>16-81</t>
  </si>
  <si>
    <t>Sobre Carta Sin Membrete</t>
  </si>
  <si>
    <t>16-82</t>
  </si>
  <si>
    <t>Sobre Oficio Sin Membrete</t>
  </si>
  <si>
    <t>16-84</t>
  </si>
  <si>
    <t>Sobre Saco Blanco 30 x 40 Sin Membrete</t>
  </si>
  <si>
    <t>16-86</t>
  </si>
  <si>
    <t>Sobre Saco Cafe 30 x 40 Sin Membrete</t>
  </si>
  <si>
    <t>16-87</t>
  </si>
  <si>
    <t>Separadores 6 Posiciones Tamaño Carta</t>
  </si>
  <si>
    <t>16-88</t>
  </si>
  <si>
    <t>Separadores 6 Posiciones Tamaño Oficio</t>
  </si>
  <si>
    <t>016-09</t>
  </si>
  <si>
    <t>Archivador Palanca Lomo Ancho</t>
  </si>
  <si>
    <t>16-95</t>
  </si>
  <si>
    <t>Transparencia Carta</t>
  </si>
  <si>
    <t>16-96</t>
  </si>
  <si>
    <t>Transparencia Oficio</t>
  </si>
  <si>
    <t>16-97</t>
  </si>
  <si>
    <t>Etiquetas Laser 5162 (14 etiquetas x hoja)</t>
  </si>
  <si>
    <t>Hoja</t>
  </si>
  <si>
    <t>Servicios Básicos Gas 22.05.003</t>
  </si>
  <si>
    <t>21-336</t>
  </si>
  <si>
    <t>Gas Licuado de 11 Kilos (Vale- Cilindro)</t>
  </si>
  <si>
    <t>Servicios de Encuadernación y Empaste 22.07.003</t>
  </si>
  <si>
    <t>23-233</t>
  </si>
  <si>
    <t>Mica Encuadernación Carta</t>
  </si>
  <si>
    <t>23-234</t>
  </si>
  <si>
    <t>Mica Encuadernación Oficio</t>
  </si>
  <si>
    <t>23-235</t>
  </si>
  <si>
    <t>Anillo Encuadernación 8 mm</t>
  </si>
  <si>
    <t>23-243</t>
  </si>
  <si>
    <t>Anillo Encuadernación 10 mm</t>
  </si>
  <si>
    <t>23-267</t>
  </si>
  <si>
    <t>Anillo Encuadernación 45 mm</t>
  </si>
  <si>
    <t>23-324</t>
  </si>
  <si>
    <t>Espiral 08 mm Negro</t>
  </si>
  <si>
    <t>23-325</t>
  </si>
  <si>
    <t>Espiral 10 mm Negro</t>
  </si>
  <si>
    <t>23-326</t>
  </si>
  <si>
    <t>Espiral 12 mm Negro</t>
  </si>
  <si>
    <t>23-327</t>
  </si>
  <si>
    <t>Espiral 14 mm Negro</t>
  </si>
  <si>
    <t>23-328</t>
  </si>
  <si>
    <t>Espiral 16 mm Negro</t>
  </si>
  <si>
    <t>23-387</t>
  </si>
  <si>
    <t>Espiral 38 mm Negro</t>
  </si>
  <si>
    <t>23-394</t>
  </si>
  <si>
    <t>Lamina Termolaminado carta 0.7</t>
  </si>
  <si>
    <t>23-396</t>
  </si>
  <si>
    <t>Lamina Termolaminado Oficio 0.5</t>
  </si>
  <si>
    <t>Servicios Impresión 22.07.002.003</t>
  </si>
  <si>
    <t>22-226</t>
  </si>
  <si>
    <t>Carpetas Institucionales</t>
  </si>
  <si>
    <t>22-59</t>
  </si>
  <si>
    <t>Memorandum Chico con Membrete</t>
  </si>
  <si>
    <t>22-60</t>
  </si>
  <si>
    <t>Memorandum Grande con Membrete</t>
  </si>
  <si>
    <t>22-63</t>
  </si>
  <si>
    <t>Papel Cartulina de Decreto</t>
  </si>
  <si>
    <t>22-70</t>
  </si>
  <si>
    <t>Papel Oficio con Membrete</t>
  </si>
  <si>
    <t>22-72</t>
  </si>
  <si>
    <t>Sobre Americano con Membrete</t>
  </si>
  <si>
    <t>22-75</t>
  </si>
  <si>
    <t>Sobre 1/2 Oficio con Membrete</t>
  </si>
  <si>
    <t>22-79</t>
  </si>
  <si>
    <t>Sobre Oficio con Membrete</t>
  </si>
  <si>
    <t>22-80</t>
  </si>
  <si>
    <t>Sobre Carta con Membrete</t>
  </si>
  <si>
    <t>22-83</t>
  </si>
  <si>
    <t>Sobre Saco Blanco 30 x 40 con Membrete</t>
  </si>
  <si>
    <t>01 - SEGPRES</t>
  </si>
  <si>
    <t>05 - CAIGG</t>
  </si>
  <si>
    <t>08 - Convención</t>
  </si>
  <si>
    <t>Total general</t>
  </si>
  <si>
    <t>Observación</t>
  </si>
  <si>
    <t>Clasificación</t>
  </si>
  <si>
    <t>Programa</t>
  </si>
  <si>
    <t>Programa 01</t>
  </si>
  <si>
    <t>Programa 08</t>
  </si>
  <si>
    <t>1180677-2-SE21</t>
  </si>
  <si>
    <t>Monto ejecutado 2021</t>
  </si>
  <si>
    <t>Monto contratado</t>
  </si>
  <si>
    <t>Servicio de vigilancia y guardias de seguridad</t>
  </si>
  <si>
    <t>Servicio de aseo</t>
  </si>
  <si>
    <t>1051173-121-SE20
1051173-177-SE20
1051173-301-SE19</t>
  </si>
  <si>
    <t>Programa 04</t>
  </si>
  <si>
    <t>Programa 05</t>
  </si>
  <si>
    <t>Programa 01
Programa 04
Programa 05</t>
  </si>
  <si>
    <t>2208001 Servicios de aseo</t>
  </si>
  <si>
    <t>1079235-34-SE19</t>
  </si>
  <si>
    <t>1051177-4-SE21</t>
  </si>
  <si>
    <t>1180677-9-SE21</t>
  </si>
  <si>
    <t>ARRIENDO DE OFICINAS MONEDA 1160</t>
  </si>
  <si>
    <t>GASTOS COMUNES MONEDA 1160</t>
  </si>
  <si>
    <t>ARRIENDO BODEGAS 2 Y 3</t>
  </si>
  <si>
    <t xml:space="preserve">ARRIENDO DE BODEGA 13-A </t>
  </si>
  <si>
    <t>2209002 Arriendo de edificios y gastos comunes</t>
  </si>
  <si>
    <t>Programa 01
Programa 04</t>
  </si>
  <si>
    <t>Descripción</t>
  </si>
  <si>
    <t>Mantenimiento de inmuebles</t>
  </si>
  <si>
    <t>Proyección 2022</t>
  </si>
  <si>
    <t>1051173-308-SE21</t>
  </si>
  <si>
    <t>Telefonía IP</t>
  </si>
  <si>
    <t>Requiere renovación a partir de 01-04-2022</t>
  </si>
  <si>
    <t>1079235-10-SE20</t>
  </si>
  <si>
    <t>Arriendo de impresoras</t>
  </si>
  <si>
    <t>1180677-111-SE21</t>
  </si>
  <si>
    <t>1180677-28-SE21</t>
  </si>
  <si>
    <t>1180677-32-SE21</t>
  </si>
  <si>
    <t>1180677-34-SE21</t>
  </si>
  <si>
    <t>1180677-41-SE21</t>
  </si>
  <si>
    <t>1180677-4-SE21</t>
  </si>
  <si>
    <t>1180677-51-SE21</t>
  </si>
  <si>
    <t>LP SISTEMA DE DISTRIBUCION DE ENERGIA DE RESPALDO</t>
  </si>
  <si>
    <t xml:space="preserve">LP ARRIENDO DE EQUIPAMIENTO PARA LA CONECTIVIDAD Y FUNCIONAMIENTO </t>
  </si>
  <si>
    <t>LP ARRIENDO DE MICROFONOS PARA LAS SESIONES DE LA CONVENCION</t>
  </si>
  <si>
    <t>ARRIENDO DE IMPRESORAS</t>
  </si>
  <si>
    <t>LP ARRIENDO EQUIPAMIENTO TECNOLOGICOS</t>
  </si>
  <si>
    <t>LP ARRIENDO DE DOS GENERADORES DE DOS GRUPOS ELECTROGENOS DE RESPALDO</t>
  </si>
  <si>
    <t>LP SERVICIO ARRIENDO DE MONITORES</t>
  </si>
  <si>
    <t>LP ARRIENDO DE EQUIPOS COMPUTACIONALES</t>
  </si>
  <si>
    <t>LP ARRIENDO DE COMPUTADORES PARA MONITOREO</t>
  </si>
  <si>
    <t>LP ARRIENDO COMPUTADORES Y EQUIPAMIENTO</t>
  </si>
  <si>
    <t>1180677-12-SE21</t>
  </si>
  <si>
    <t>1180677-16-SE21</t>
  </si>
  <si>
    <t>1180677-17-SE21</t>
  </si>
  <si>
    <t>1180677-33-SE21</t>
  </si>
  <si>
    <t>PRODUCCION DE EVENTOS</t>
  </si>
  <si>
    <t>2208999 Otros servicios generales</t>
  </si>
  <si>
    <t>1051173-164-CC20</t>
  </si>
  <si>
    <t>Telefonía celular</t>
  </si>
  <si>
    <t>2205006 Telefonía celular</t>
  </si>
  <si>
    <t>1180677-1-SE21</t>
  </si>
  <si>
    <t>1180677-26-SE21</t>
  </si>
  <si>
    <t>Renueva a partir del 01-04-2021</t>
  </si>
  <si>
    <t>1051173-40-SE21
1051177-22-SE21
1051178-8-SE21
1051178-15-SE21</t>
  </si>
  <si>
    <t>2209005 Arriendo de máquinas y equipos de oficina</t>
  </si>
  <si>
    <t>2209006 Arriendo de equipos computacionales</t>
  </si>
  <si>
    <t>Periodicidad</t>
  </si>
  <si>
    <t>Proveedor</t>
  </si>
  <si>
    <t>RUT</t>
  </si>
  <si>
    <t>OC</t>
  </si>
  <si>
    <t>Resolución</t>
  </si>
  <si>
    <t>Vencimiento</t>
  </si>
  <si>
    <t>Servicio Radiotaxi</t>
  </si>
  <si>
    <t>6 meses</t>
  </si>
  <si>
    <t>Turismo y Transportes Monumental S.A.</t>
  </si>
  <si>
    <t>76033089-2</t>
  </si>
  <si>
    <t>1051178-11-SE21 1051177-26-SE21 1051173-100-SE21</t>
  </si>
  <si>
    <t>1046/2021 456/2021</t>
  </si>
  <si>
    <t>Telefonía Móvil</t>
  </si>
  <si>
    <t>4 meses</t>
  </si>
  <si>
    <t>Entel PCS Telecomunicaciones S.A.</t>
  </si>
  <si>
    <t>96806980-2</t>
  </si>
  <si>
    <t>1051173-253-SE21</t>
  </si>
  <si>
    <t>1011/2021</t>
  </si>
  <si>
    <t>Telefonía Fija / IP</t>
  </si>
  <si>
    <t>12 meses</t>
  </si>
  <si>
    <t>Voissnet Cloud Services Sociedad Anónima</t>
  </si>
  <si>
    <t>76768946-2</t>
  </si>
  <si>
    <t>1051173-40-SE21 1051178-8-SE21 1051177-22-SE21</t>
  </si>
  <si>
    <t>224/2021</t>
  </si>
  <si>
    <t>Pólizas de Seguros Vehículos</t>
  </si>
  <si>
    <t>anual</t>
  </si>
  <si>
    <t>Seguros Generales Suramericana</t>
  </si>
  <si>
    <t>99017000-2</t>
  </si>
  <si>
    <t>1051173-135-SE21</t>
  </si>
  <si>
    <t>660/2021</t>
  </si>
  <si>
    <t>Servicio Intergral de Aseo</t>
  </si>
  <si>
    <t>28 meses</t>
  </si>
  <si>
    <t>Gestión Compartida Socidad Anónima - GESCO</t>
  </si>
  <si>
    <t>76123867-1</t>
  </si>
  <si>
    <t>1051173-301-SE19 / 1051173-121-SE20</t>
  </si>
  <si>
    <t>Res.Ex. 837 27-09-2019 / Res.Ex. 163 03-03-2020</t>
  </si>
  <si>
    <t>Servicio de Cloud Computing</t>
  </si>
  <si>
    <t>24 meses</t>
  </si>
  <si>
    <t>TIVIT CHILE TERCERIZACION DE PROCESOS, SERVICIOS Y</t>
  </si>
  <si>
    <t>76130712-6</t>
  </si>
  <si>
    <t>Rex 056/2021</t>
  </si>
  <si>
    <t>Servicio SIP Trunk IP 1051173-1-LE21</t>
  </si>
  <si>
    <t>1051173-40-SE21 1051177-22-SE21 1051178-8-SE21</t>
  </si>
  <si>
    <t>Rex 224/2021</t>
  </si>
  <si>
    <t>Servicio de internet dedicado mas Wifi 842999-2-le20</t>
  </si>
  <si>
    <t>16 cuotas</t>
  </si>
  <si>
    <t>Pronto comunicaciones Ltda</t>
  </si>
  <si>
    <t>76826870-3</t>
  </si>
  <si>
    <t>1168199-2-SE20</t>
  </si>
  <si>
    <t>N/A</t>
  </si>
  <si>
    <t>Servicio de Vigilancia y Guardias de Seguridad 1180677-1-LR21</t>
  </si>
  <si>
    <t>9 meses</t>
  </si>
  <si>
    <t>Incar Seguridad Limitada</t>
  </si>
  <si>
    <t>Rex 427</t>
  </si>
  <si>
    <t>Servicio de Instalación y Transmisión de TV 1180677-3-LR21</t>
  </si>
  <si>
    <t>Mediastream SPA</t>
  </si>
  <si>
    <t>76808030-5</t>
  </si>
  <si>
    <t>Rex 478 17-06-2021</t>
  </si>
  <si>
    <t>Arriendo de Equipos Tecnológicos 1180677-5-LE21</t>
  </si>
  <si>
    <t>Ingeniería Netdatabio S.A.</t>
  </si>
  <si>
    <t>76314840-8</t>
  </si>
  <si>
    <t>Rex 442 09-06-2021</t>
  </si>
  <si>
    <t>Arriendo de Computadores y Equipamiento 1180677-7-LE21</t>
  </si>
  <si>
    <t>Alfacom Ingeniería Ltda.</t>
  </si>
  <si>
    <t>78573960-4</t>
  </si>
  <si>
    <t>Rex 419 01-06-2021</t>
  </si>
  <si>
    <t>Arriendo 2 Equipos Grupo Eletrógeno Respaldo 1180677-11-LQ21</t>
  </si>
  <si>
    <t>Bullmotors SPA</t>
  </si>
  <si>
    <t>76323625-0</t>
  </si>
  <si>
    <t>Rex 506 30-06-2021</t>
  </si>
  <si>
    <t>Arriendo de Monitores 1180677-12-LE21</t>
  </si>
  <si>
    <t>Tecsistem SPA</t>
  </si>
  <si>
    <t>76838974-8</t>
  </si>
  <si>
    <t>Rex 480 18-06-2021</t>
  </si>
  <si>
    <t>Correspondencia</t>
  </si>
  <si>
    <t>Cortinas roller</t>
  </si>
  <si>
    <t>Suscripción de licencias de Gestión de proyectos</t>
  </si>
  <si>
    <t>Convenio con personas naturales, N° de personas</t>
  </si>
  <si>
    <t>LEY 2022</t>
  </si>
  <si>
    <t>Glosa</t>
  </si>
  <si>
    <t>T O T A L E S</t>
  </si>
  <si>
    <t>SERVICIO DE LA DEUDA</t>
  </si>
  <si>
    <t xml:space="preserve"> - Habilitación Palacio Pereira y equipamiento Ex Congreso Nacional</t>
  </si>
  <si>
    <t>TRANSFERENCIAS DE CAPITAL</t>
  </si>
  <si>
    <t xml:space="preserve"> - Equipos informáticos</t>
  </si>
  <si>
    <t xml:space="preserve"> - Máquinas y equipos</t>
  </si>
  <si>
    <t xml:space="preserve"> - Mobiliario y otros</t>
  </si>
  <si>
    <t>ADQUISICION ACTIVOS NO FINANCIEROS</t>
  </si>
  <si>
    <t>INTEGROS AL FISCO</t>
  </si>
  <si>
    <t xml:space="preserve"> - Participación ciudadana y difusión</t>
  </si>
  <si>
    <t xml:space="preserve"> - Asignaciones</t>
  </si>
  <si>
    <t>TRANSFERENCIAS CORRIENTES</t>
  </si>
  <si>
    <t>BIENES Y SERVICIOS DE CONSUMO</t>
  </si>
  <si>
    <t xml:space="preserve"> - Secretaría técnica y apoyo administrativo</t>
  </si>
  <si>
    <t xml:space="preserve"> - Retribución convencionales</t>
  </si>
  <si>
    <t>GASTOS EN PERSONAL</t>
  </si>
  <si>
    <t>LEY DE PRESUPUESTOS 2022</t>
  </si>
  <si>
    <t>DENOMINACION</t>
  </si>
  <si>
    <t>SUBTITULO</t>
  </si>
  <si>
    <t>PROGRAMA 08</t>
  </si>
  <si>
    <t>Dotación máxima de personal</t>
  </si>
  <si>
    <t xml:space="preserve"> - Programas informáticos</t>
  </si>
  <si>
    <t xml:space="preserve"> - Viáticos Exterior</t>
  </si>
  <si>
    <t xml:space="preserve"> - Viáticos Nacionales</t>
  </si>
  <si>
    <t xml:space="preserve"> - Funciones Críticas</t>
  </si>
  <si>
    <t xml:space="preserve"> - Horas Extraordinarias</t>
  </si>
  <si>
    <t xml:space="preserve"> - Convenio con personas Naturales</t>
  </si>
  <si>
    <t xml:space="preserve"> - Planta Contrata</t>
  </si>
  <si>
    <t>PROGRAMA 05</t>
  </si>
  <si>
    <t>PROGRAMA 04</t>
  </si>
  <si>
    <t>Capacitación</t>
  </si>
  <si>
    <t>Personal con encomendación de habilidades directivas</t>
  </si>
  <si>
    <t>Asignación de Funciones críticas, N° de personas</t>
  </si>
  <si>
    <t>Dotación máxima vehículos</t>
  </si>
  <si>
    <t xml:space="preserve"> - Vehículos </t>
  </si>
  <si>
    <t>OTROS GASTOS CORRIENTES</t>
  </si>
  <si>
    <t>PRESTACIONES DE SEGURIDAD SOCIAL</t>
  </si>
  <si>
    <t>PROGRAMA 01</t>
  </si>
  <si>
    <t>PARTIDA 22</t>
  </si>
  <si>
    <t>Cuentas Corrientes</t>
  </si>
  <si>
    <t>00009018514 Resto Segpres</t>
  </si>
  <si>
    <t>00009018549 Personal Segpres</t>
  </si>
  <si>
    <t>00009002987 Resto Gobierno Digital</t>
  </si>
  <si>
    <t>00009002847 Personal Gobierno Digital</t>
  </si>
  <si>
    <t>00009008080 Escritorio Empresas</t>
  </si>
  <si>
    <t>00109000531 Prevención del Delito</t>
  </si>
  <si>
    <t>00109000833 Administración de Fondos Ministerio del Interior</t>
  </si>
  <si>
    <t>00009004025 Resto Caigg</t>
  </si>
  <si>
    <t>00009004017 Personal Caigg</t>
  </si>
  <si>
    <t>00109001015 Resto Laboratorio Gobierno</t>
  </si>
  <si>
    <t>00109001007 Personal Laboratorio Gobierno</t>
  </si>
  <si>
    <t>00109001031 Resto Convención Constitucional</t>
  </si>
  <si>
    <t>00109001023 Personal Convención Constitucional</t>
  </si>
  <si>
    <t>Firmantes</t>
  </si>
  <si>
    <t>N°</t>
  </si>
  <si>
    <t>Nombre</t>
  </si>
  <si>
    <t>Rut</t>
  </si>
  <si>
    <t>Vigente</t>
  </si>
  <si>
    <t>Claudia Montes Oléa</t>
  </si>
  <si>
    <t>11.315.399-7</t>
  </si>
  <si>
    <t>Si</t>
  </si>
  <si>
    <t>Hugo Fredes Tapia</t>
  </si>
  <si>
    <t>12.808.055-4</t>
  </si>
  <si>
    <t>Byron Durán del Canto</t>
  </si>
  <si>
    <t>16.041.744-7</t>
  </si>
  <si>
    <t>Claudio Bonansea Jara</t>
  </si>
  <si>
    <t>10.144.279-9</t>
  </si>
  <si>
    <t>Julio Galleguillos Urbano</t>
  </si>
  <si>
    <t>7.807.047-1</t>
  </si>
  <si>
    <t>Texia Gutiérrez Inostroza</t>
  </si>
  <si>
    <t>7.898.273-K</t>
  </si>
  <si>
    <t>Juan José Ossa Santa Cruz</t>
  </si>
  <si>
    <t>13.550.967-1</t>
  </si>
  <si>
    <t>María Fernanda Garcés Ramírez</t>
  </si>
  <si>
    <t>12.057.013-7</t>
  </si>
  <si>
    <t>Fabián González Sepúlveda</t>
  </si>
  <si>
    <t>16.629.133-K</t>
  </si>
  <si>
    <t>En proceso de revocación</t>
  </si>
  <si>
    <t>Ricardo Moya Montecinos</t>
  </si>
  <si>
    <t>14.147.058-2</t>
  </si>
  <si>
    <t>Patricia Silva Meléndez</t>
  </si>
  <si>
    <t>8.944.520-5</t>
  </si>
  <si>
    <t>Gabriel de la Fuente Acuña</t>
  </si>
  <si>
    <t>8.219.945-4</t>
  </si>
  <si>
    <t>Gregorio Irarrázaval Weber</t>
  </si>
  <si>
    <t>12.585.572-5</t>
  </si>
  <si>
    <t>No</t>
  </si>
  <si>
    <t>Notas</t>
  </si>
  <si>
    <t>En los casos de:</t>
  </si>
  <si>
    <t>1. Juan José Ossa Santa Cruz</t>
  </si>
  <si>
    <t>2. María Fernanda Garcés Ramírez</t>
  </si>
  <si>
    <t>3. Patricia Silva Meléndez</t>
  </si>
  <si>
    <t>4. Gabriel de la Fuente Acuña</t>
  </si>
  <si>
    <t>Dependencia Original</t>
  </si>
  <si>
    <t xml:space="preserve">Dependencia en Comisión </t>
  </si>
  <si>
    <t>Calidad jurídica</t>
  </si>
  <si>
    <t>Inicio Comisión</t>
  </si>
  <si>
    <t>Inicio Término</t>
  </si>
  <si>
    <t>JULIO HERNÁN BRAVO GONZÁLEZ</t>
  </si>
  <si>
    <t>UNIDAD DE BIENES Y SERVICIOS</t>
  </si>
  <si>
    <t>DIVISIÓN DE GOBIERNO DIGITAL</t>
  </si>
  <si>
    <t>CONTRATA</t>
  </si>
  <si>
    <t>ESTEBAN GONZALO RAMOS FERNÁNDEZ</t>
  </si>
  <si>
    <t>INSTITUTO DE PREVISIÓN SOCIAL</t>
  </si>
  <si>
    <t>HONORARIO</t>
  </si>
  <si>
    <t>PEDRO VILLARINO FRESNO</t>
  </si>
  <si>
    <t>DIVISIÓN DE ESTUDIOS</t>
  </si>
  <si>
    <t>PRESIDENCIA DE LA REPÚBLICA</t>
  </si>
  <si>
    <t>ROSARIO CASTILLO JIMÉNEZ</t>
  </si>
  <si>
    <t>GABINETE SUBSECRETARIO</t>
  </si>
  <si>
    <t>UNIDAD DE SECRETARÍA ADMINISTRATIVA DE LA CONVENCIÓN CONSTITUCIONAL</t>
  </si>
  <si>
    <t>CAMILA JOSEFA BUSTOS CONTRERAS</t>
  </si>
  <si>
    <t>GABINETE MINISTRO</t>
  </si>
  <si>
    <t>PLANTA</t>
  </si>
  <si>
    <t>VALENTINA ACHARÁN JACOU</t>
  </si>
  <si>
    <t>CONSEJO DE AUDITORÍA INTERNA GENERAL DE GOBIERNO</t>
  </si>
  <si>
    <t>MARCELA VICTORIA CORREA QUINTANILLA</t>
  </si>
  <si>
    <t>COMISIÓN ASESORA PRESIDENCIAL PARA LA INTEGRIDAD PÚBLICA Y TRANSPARENCIA</t>
  </si>
  <si>
    <t>CRISTIAN SEBASTIÁN CARRASCO LARA</t>
  </si>
  <si>
    <t>SUBSECRETARÍA DE ENERGÍA</t>
  </si>
  <si>
    <t>Datos</t>
  </si>
  <si>
    <t>Cuenta Contable</t>
  </si>
  <si>
    <t>10-Obras Historicas</t>
  </si>
  <si>
    <t>Total 01 - SEGPRES</t>
  </si>
  <si>
    <t>Total 05 - CAIGG</t>
  </si>
  <si>
    <t>11-Otras máquinas y equipos</t>
  </si>
  <si>
    <t>Total 08 - Convención</t>
  </si>
  <si>
    <t>LEY DE PRESUPUESTOS 2022 (En miles $)</t>
  </si>
  <si>
    <t>El banco los dejó como apoderados porque son o fueron representantes legales del Ministerio y en su oportunidad abrieron gestionaron apertura de cuentas corrientes para la Institución.</t>
  </si>
  <si>
    <t>Proceso pendiente</t>
  </si>
  <si>
    <t>01-Maquinarias y Equipos de Oficina</t>
  </si>
  <si>
    <t>02-Vehículos</t>
  </si>
  <si>
    <t>03-Muebles y enseres</t>
  </si>
  <si>
    <t>Valor Libro al 31/12/2021</t>
  </si>
  <si>
    <t>Cantidad</t>
  </si>
  <si>
    <t>ACTIVOS FIJOS</t>
  </si>
  <si>
    <t>Identificación de la especie</t>
  </si>
  <si>
    <t>Patente</t>
  </si>
  <si>
    <t>Destinación</t>
  </si>
  <si>
    <t>AUTOMOVIL</t>
  </si>
  <si>
    <t>HLJG-72</t>
  </si>
  <si>
    <t>FHHH-10</t>
  </si>
  <si>
    <t>MINIBUS</t>
  </si>
  <si>
    <t>DLKS-96</t>
  </si>
  <si>
    <t>DLTZ-37</t>
  </si>
  <si>
    <t>Autoridad</t>
  </si>
  <si>
    <t>STATION WAGON</t>
  </si>
  <si>
    <t>JJGX-36</t>
  </si>
  <si>
    <t>KCRK-50</t>
  </si>
  <si>
    <t>HSXX-69</t>
  </si>
  <si>
    <t>PXWY-73</t>
  </si>
  <si>
    <t>Antigüedad</t>
  </si>
  <si>
    <t>Año compra</t>
  </si>
  <si>
    <t>Situación</t>
  </si>
  <si>
    <t>04-Herramientas</t>
  </si>
  <si>
    <t>05-Equipos Computacionales</t>
  </si>
  <si>
    <t>06-Equipos de Comunicaciones para Redes Informáticas</t>
  </si>
  <si>
    <t>07-Programas Computacionales</t>
  </si>
  <si>
    <t>08-Sistemas de Información</t>
  </si>
  <si>
    <t>Comisión dentro del Servicio</t>
  </si>
  <si>
    <t>Enviado a otra administración central del Estado</t>
  </si>
  <si>
    <t>Recibido desde otra administración central del Estado</t>
  </si>
  <si>
    <t>04 - DGD</t>
  </si>
  <si>
    <t>Total 04 - DGD</t>
  </si>
  <si>
    <t>01</t>
  </si>
  <si>
    <t>02</t>
  </si>
  <si>
    <t>03</t>
  </si>
  <si>
    <t>04</t>
  </si>
  <si>
    <t>05</t>
  </si>
  <si>
    <t>06</t>
  </si>
  <si>
    <t>07</t>
  </si>
  <si>
    <t>08</t>
  </si>
  <si>
    <t>10</t>
  </si>
  <si>
    <t>11</t>
  </si>
  <si>
    <t>Maquinaria y equipos de oficina</t>
  </si>
  <si>
    <t>Vehículos</t>
  </si>
  <si>
    <t>Muebles y enseres</t>
  </si>
  <si>
    <t>Herramientas</t>
  </si>
  <si>
    <t>Equipos computacionales</t>
  </si>
  <si>
    <t>Equipos de comunicaciones para redes informáticas</t>
  </si>
  <si>
    <t>Programas computacionales</t>
  </si>
  <si>
    <t>Sistemas de Información</t>
  </si>
  <si>
    <t>Obras históricas</t>
  </si>
  <si>
    <t>Otras máquinas y equipos</t>
  </si>
  <si>
    <t>Cuadro Resumen - Partida 22</t>
  </si>
  <si>
    <t>VL al 31/12</t>
  </si>
  <si>
    <t>Los demás firmantes son apoderados de las cuentas corrientes y podrían formarse todas las duplas posibles entre ellos para cada cuenta corriente.</t>
  </si>
  <si>
    <t>FHGL-49 </t>
  </si>
  <si>
    <t xml:space="preserve">$       2.005.300 </t>
  </si>
  <si>
    <t xml:space="preserve">$                         1 </t>
  </si>
  <si>
    <t xml:space="preserve">$                         1 </t>
  </si>
  <si>
    <t xml:space="preserve">$                         1 </t>
  </si>
  <si>
    <t xml:space="preserve">$       4.714.285 </t>
  </si>
  <si>
    <t xml:space="preserve">$       6.750.000 </t>
  </si>
  <si>
    <t xml:space="preserve">$       2.088.358 </t>
  </si>
  <si>
    <t xml:space="preserve">$    24.256.700 </t>
  </si>
  <si>
    <t xml:space="preserve"> Acumulado mantenciones</t>
  </si>
  <si>
    <t>Modelo</t>
  </si>
  <si>
    <t>Marca</t>
  </si>
  <si>
    <t>CRUZE</t>
  </si>
  <si>
    <t>CHEVROLET</t>
  </si>
  <si>
    <t xml:space="preserve">SONATA </t>
  </si>
  <si>
    <t>HYUNDAI</t>
  </si>
  <si>
    <t>MINI BUS H-1</t>
  </si>
  <si>
    <t>NEW AZERA</t>
  </si>
  <si>
    <t xml:space="preserve">CAPTIVA 6 LS </t>
  </si>
  <si>
    <t xml:space="preserve">OPTIMA </t>
  </si>
  <si>
    <t>KIA</t>
  </si>
  <si>
    <t>NEW COROLLA</t>
  </si>
  <si>
    <t>TOYOTA</t>
  </si>
  <si>
    <t>AZERA LIMITED</t>
  </si>
  <si>
    <t>Observaciones</t>
  </si>
  <si>
    <t>FLOTA INSTITUCIONAL</t>
  </si>
  <si>
    <t>Km recorridos al 31/12/2021</t>
  </si>
  <si>
    <t>Valor Libro 2021</t>
  </si>
  <si>
    <t>Funcionario*</t>
  </si>
  <si>
    <t xml:space="preserve"> $        3.972.425 </t>
  </si>
  <si>
    <t>Vehículo con vida útil cumplida, uso regular a bajo, forma parte del pool de vehículos para viajes asesores Congreso Valpo.</t>
  </si>
  <si>
    <t>Jefa División Jurídica</t>
  </si>
  <si>
    <t xml:space="preserve"> $      11.400.928 </t>
  </si>
  <si>
    <t>Vehículo con vida útil cumplida, uso regular, asignado a Jefa Jurídica mediante DCTO EXENTO 011_2021.</t>
  </si>
  <si>
    <t xml:space="preserve"> $      11.223.179 </t>
  </si>
  <si>
    <t>Vehículo con vida útil cumplida, uso regular, forma parte del pool de vehículos para viajes asesores Congreso Valpo, baja prestación de confort al no contar con Aire Acondicionado para ocupantes de atrás, sirve para labores de carga y descarga.</t>
  </si>
  <si>
    <t xml:space="preserve"> $      24.488.692 </t>
  </si>
  <si>
    <t>Vehículo con vida útil cumplida con gran cantidad de kilómetros recorridos, se encuentra expuesto a mantenciones correctivas de alto gasto por desgaste natutal del piezas.</t>
  </si>
  <si>
    <t xml:space="preserve"> $        4.467.917 </t>
  </si>
  <si>
    <t>Vehículo dentro de vida útil, utilizado como backup para Subsecretario, hoy requiere cambio de amortiguadores por MM$ 2, revisión técnica rechazada.</t>
  </si>
  <si>
    <t xml:space="preserve"> $        9.142.271 </t>
  </si>
  <si>
    <t>Vehículo con vida útil cumplida, uso regular, forma parte del pool de vehículos para viajes asesores Congreso Valpo</t>
  </si>
  <si>
    <t xml:space="preserve"> $        1.115.712 </t>
  </si>
  <si>
    <t>Vehículo dentro de vida útil, utilizado como backup para Ministro.</t>
  </si>
  <si>
    <t xml:space="preserve"> $        2.608.304 </t>
  </si>
  <si>
    <t>Vehículo con vida útil cumplida, uso regular, forma parte del pool de vehículos para viajes asesores Congreso Valpo.</t>
  </si>
  <si>
    <t>Vehículo dentro de vida útil,, asignado como titular para Ministro.</t>
  </si>
  <si>
    <t>Observaciones:</t>
  </si>
  <si>
    <t>-</t>
  </si>
  <si>
    <t>* Asignado a Funcionario según servicios por naturaleza de sus funciones</t>
  </si>
  <si>
    <t>Vida útil Vehículos (según tabla CGR)= 7 años.</t>
  </si>
  <si>
    <t>Toda la flota tiene condición jurídica de propio</t>
  </si>
  <si>
    <t>Según Gab. Pres. N°002: En cuanto a la reposición, sólo se autorizarán cambios de vehículos, que tengan una antigüedad superior a ocho años. Para aquellos automóviles que se cambien durante el año, se privilegiará la renovación por aquellos que promuevan la eficiencia energética (mayor rendimiento por litro de combustible, autos híbridos o similares).</t>
  </si>
  <si>
    <t>DESCRIPCION</t>
  </si>
  <si>
    <t>STOCK</t>
  </si>
  <si>
    <t>UNIDAD DE MEDIDA</t>
  </si>
  <si>
    <t>OBSERVACIÓN</t>
  </si>
  <si>
    <t>Guantes</t>
  </si>
  <si>
    <t>En cajas de 50 pares</t>
  </si>
  <si>
    <t>Toallas limpieza</t>
  </si>
  <si>
    <t>En cajas de 100 unidades</t>
  </si>
  <si>
    <t>Alcohol gel</t>
  </si>
  <si>
    <t>Litro</t>
  </si>
  <si>
    <t>En bidón de 5 litros</t>
  </si>
  <si>
    <t>Alcohol liquido</t>
  </si>
  <si>
    <t>Base Alcohólica</t>
  </si>
  <si>
    <t>Alcohol gel individual</t>
  </si>
  <si>
    <t xml:space="preserve">En caja de 12 unidades de 100 ml </t>
  </si>
  <si>
    <t>Amonio Cuaternario</t>
  </si>
  <si>
    <t xml:space="preserve">Litro </t>
  </si>
  <si>
    <t>KN95 5 Capas</t>
  </si>
  <si>
    <t xml:space="preserve">En caja de 10 unidades </t>
  </si>
  <si>
    <t>Inv Nº</t>
  </si>
  <si>
    <t>Familia</t>
  </si>
  <si>
    <t>N° Factura</t>
  </si>
  <si>
    <t>Nombre Publicación</t>
  </si>
  <si>
    <t>Link a publicación en intranet</t>
  </si>
  <si>
    <t>Rex. 149-2019 Manual de activo fijo</t>
  </si>
  <si>
    <t>Rex. 163-2019 Procedimiento contratación de honorarios</t>
  </si>
  <si>
    <t>Rex. 911-2019 Manual de adquisiciones</t>
  </si>
  <si>
    <t>Rex. 162-2020 Procedimiento de capacitación</t>
  </si>
  <si>
    <t>Rex. 283-2020 Instructivo uso tarjeta de crédito</t>
  </si>
  <si>
    <t>Rex. 394-2020 Procedimiento control de asistencia y trabajos extraordinarios</t>
  </si>
  <si>
    <t>Rex. 680-2020 Procedimiento de licencias médicas</t>
  </si>
  <si>
    <t>Rex. 749-2020 Procedimiento de garantías</t>
  </si>
  <si>
    <t>Rex. 750-2020 Procedimiento de cometidos</t>
  </si>
  <si>
    <t>Rex. 751-2020 Procedimiento de cheques</t>
  </si>
  <si>
    <t>Rex. 798-2020 Procedimiento pago a 30 días</t>
  </si>
  <si>
    <t>Rex. 360-2021 Procedimiento gestión bodega de materiales</t>
  </si>
  <si>
    <t>Rex. 753-2021 Procedimientos de oficina de partes</t>
  </si>
  <si>
    <t>Rex. 997-2021 Manual de procedimientos contables</t>
  </si>
  <si>
    <t>Oficio circular N° 1 uso y circulación de vehículos institucionales</t>
  </si>
  <si>
    <t xml:space="preserve">http://intranet.minsegpres.gob.cl/wp-content/uploads/2021/02/05RES-871-del-2020.pdf </t>
  </si>
  <si>
    <t>Protocolo Covid-19 2021</t>
  </si>
  <si>
    <t xml:space="preserve">http://intranet.minsegpres.gob.cl/wp-content/uploads/2021/02/02Protocolo-Medidas-de-Seguridad-COVID-19.pdf </t>
  </si>
  <si>
    <t>Plan estratégico en materias de gestión de personas.</t>
  </si>
  <si>
    <t>Reglamento de higiene y seguridad</t>
  </si>
  <si>
    <t>Rex. 714 Plan de accidentes y enfermedades profesionales</t>
  </si>
  <si>
    <t xml:space="preserve">http://intranet.minsegpres.gob.cl/wp-content/uploads/2021/02/03RES-714-2019-PROCEDIMIENTO-DE-ACCIDENTES-DE-TRABAJO-Y-ENFERMEDADES-PROFESIONALES.pdf </t>
  </si>
  <si>
    <t>Rex. 446 Programa de calidad de vida</t>
  </si>
  <si>
    <t xml:space="preserve">http://intranet.minsegpres.gob.cl/wp-content/uploads/2021/02/04REX-446-del-08.07.2020.pdf </t>
  </si>
  <si>
    <t>Programa de conciliación familiar</t>
  </si>
  <si>
    <t xml:space="preserve">http://intranet.minsegpres.gob.cl/wp-content/uploads/2020/05/ProtocoloDeConciliacionDeVidaFamiliaryLaboral.pdf </t>
  </si>
  <si>
    <t>Política de Gestión de personas</t>
  </si>
  <si>
    <t xml:space="preserve">http://intranet.minsegpres.gob.cl/wp-content/uploads/2021/02/07RES-331-del-2019.pdf </t>
  </si>
  <si>
    <t>http://intranet.minsegpres.gob.cl/wp-content/uploads/2020/06/RES-149-2019GESTIONBSDEAFEINVENTARIABLES.pdf</t>
  </si>
  <si>
    <t> http://intranet.minsegpres.gob.cl/wp-content/uploads/2022/02/02.-Rex-163-2019-proceso-de-contratacion-de-honorarios.pdf</t>
  </si>
  <si>
    <t>http://intranet.minsegpres.gob.cl/wp-content/uploads/2020/06/REX-911-2019.pdf</t>
  </si>
  <si>
    <t>http://intranet.minsegpres.gob.cl/wp-content/uploads/2020/06/REX-283-2020.pdf</t>
  </si>
  <si>
    <t>http://intranet.minsegpres.gob.cl/wp-content/uploads/2021/05/REX-N%C2%B0162_02.03.2020_Aprueba-Manual-de-Procedimiento-de-Capacitacio%CC%81n_MINSEGPRES.pdf</t>
  </si>
  <si>
    <t>http://intranet.minsegpres.gob.cl/wp-content/uploads/2022/02/06.-REX-394-2020-Procedimiento-control-de-asistencia-y-trabajos-extraoridnarios.pdf</t>
  </si>
  <si>
    <t>http://intranet.minsegpres.gob.cl/wp-content/uploads/2022/02/07.-REX-680-2020-MANUAL-DE-LICENCIAS-MEDICAS.pdf</t>
  </si>
  <si>
    <t>http://intranet.minsegpres.gob.cl/wp-content/uploads/2022/02/08.-REX-N°-749-de-10.11.2020.-Procedimiento-de-Garantias-MINSEGPRES.pdf</t>
  </si>
  <si>
    <t>http://intranet.minsegpres.gob.cl/wp-content/uploads/2022/02/09.-REX-N°-750-de-10.11.2020.-Procedimiento-Cometidos-MINSEGPRES.pdf</t>
  </si>
  <si>
    <t>http://intranet.minsegpres.gob.cl/wp-content/uploads/2022/02/10.-REX-N°-751-de-10.11.2020.-Procedimiento-Cheques-MINSEGPRES.pdf</t>
  </si>
  <si>
    <t>http://intranet.minsegpres.gob.cl/wp-content/uploads/2022/02/11.-REX-798-2020-Procedimiento-Pago-a-30-dias.pdf </t>
  </si>
  <si>
    <t>http://intranet.minsegpres.gob.cl/wp-content/uploads/2022/02/12.-REX-165-2020-Aprueba-Manual-de-Remuneraciones.pdf </t>
  </si>
  <si>
    <t>Rex. 582-2021 Procedimiento adquisición mediante liquidación simplificada</t>
  </si>
  <si>
    <t>http://intranet.minsegpres.gob.cl/wp-content/uploads/2022/02/16.-REX-997-2021-Manual-de-Procedimientos-Contables-.pdf</t>
  </si>
  <si>
    <t>Rex. 871-2020 Plan anual de prevención de maltrato, acoso laboral y acoso sexual</t>
  </si>
  <si>
    <t>Rex. 674-2021 Plan de participación funcionaria</t>
  </si>
  <si>
    <t>http://intranet.minsegpres.gob.cl/wp-content/uploads/2021/12/REX-674-2021.pdf</t>
  </si>
  <si>
    <t xml:space="preserve">Rex. 331-2019 Procedimiento de reclutamiento y selección </t>
  </si>
  <si>
    <t>http://intranet.minsegpres.gob.cl/wp-content/uploads/2022/02/13.-REX-360-2021-Procedimiento-Control-y-Gestion-Bodega-de-Materiales-MINSEGPRES.pdf</t>
  </si>
  <si>
    <t>http://intranet.minsegpres.gob.cl/wp-content/uploads/2022/02/14.-REX-582-2021-Adquisicion-mediante-Licitacion-Simplificada.pdf</t>
  </si>
  <si>
    <t>http://intranet.minsegpres.gob.cl/wp-content/uploads/2022/02/15.-REX-753-2021-PROCEDIMIENTO-OFICINA-DE-PARTES.pdf</t>
  </si>
  <si>
    <t>http://intranet.minsegpres.gob.cl/wp-content/uploads/2022/02/17.-Oficio-Circular-N-001-2021-Nuevo-Instructivo-sobre-Uso-y-Circulacion-de-Vehiculos-Fiscales.pdf</t>
  </si>
  <si>
    <t>http://intranet.minsegpres.gob.cl/wp-content/uploads/2022/02/20.-REX-196-2021-Plan-estrategico-en-materias-de-gestion-de-personas..pdf</t>
  </si>
  <si>
    <t>http://intranet.minsegpres.gob.cl/wp-content/uploads/2022/02/23.-REX-106-2021-Reglamento-Interno-de-Higiene-y-Seguridad-2021.pdf</t>
  </si>
  <si>
    <t>http://intranet.minsegpres.gob.cl/wp-content/uploads/2022/02/28.-Politica-de-Gestion-y-Desarrollo-de-Personas-2020.pdf</t>
  </si>
  <si>
    <t>Rex. 165-2020 Manual de remuneraciones</t>
  </si>
  <si>
    <t>Accesorios/adaptador</t>
  </si>
  <si>
    <t>Termometro</t>
  </si>
  <si>
    <t>Termometro infrarrojos </t>
  </si>
  <si>
    <t>De color spa</t>
  </si>
  <si>
    <t>Home test spa</t>
  </si>
  <si>
    <t>Sillas</t>
  </si>
  <si>
    <t>Silla de ruedas estándar</t>
  </si>
  <si>
    <t>Silla de rueda estándar con rayo pp, ruedas macizas. 46cm. </t>
  </si>
  <si>
    <t>Otras maquinas y articulos de oficina</t>
  </si>
  <si>
    <t>Generica</t>
  </si>
  <si>
    <t>Tabla espinal baxstrap policarbonato con correa sujecion p/tabla espinal inmovilizadora lateralde cabeza </t>
  </si>
  <si>
    <t>Otras máquinas y artículos de oficina</t>
  </si>
  <si>
    <t>Termometros</t>
  </si>
  <si>
    <t>Flexing chile spa</t>
  </si>
  <si>
    <t>Termometro pared</t>
  </si>
  <si>
    <t>Dga service spa</t>
  </si>
  <si>
    <t>Nómina de productos para atender emergencias</t>
  </si>
  <si>
    <t>Listado y stock de productos Covid-19, con corte al 28-02-2022.</t>
  </si>
  <si>
    <t>N° de contratos / Orden de Compra</t>
  </si>
  <si>
    <t xml:space="preserve">No existen contratos vigentes. Mantenciones se adquieren mediante Compra Ágil o Convenio Marco. </t>
  </si>
  <si>
    <t xml:space="preserve">2205002 Agua </t>
  </si>
  <si>
    <t>Servicio de Suministro de Agua Purificada Embotellada con Sistema de Dispensadores agua fría/caliente</t>
  </si>
  <si>
    <t>1051173-31-SE21</t>
  </si>
  <si>
    <t> $                        1.634.507</t>
  </si>
  <si>
    <t> $                       2.528.160</t>
  </si>
  <si>
    <t xml:space="preserve">El monto ejecutado depende del consumo y, parte del presupuesto se carga a 2209005 Arriendo de Máquinas y Equipos </t>
  </si>
  <si>
    <t>Prorgrama 04</t>
  </si>
  <si>
    <t>1051177-9-SE21</t>
  </si>
  <si>
    <t> $                           233.639</t>
  </si>
  <si>
    <t> $                          354.792</t>
  </si>
  <si>
    <t>1051178-3-SE21</t>
  </si>
  <si>
    <t> $                           207.886</t>
  </si>
  <si>
    <t> $                          345.372</t>
  </si>
  <si>
    <t xml:space="preserve">Prorgrama 08 </t>
  </si>
  <si>
    <t>1180677-3-SE21</t>
  </si>
  <si>
    <t> $                            653.835</t>
  </si>
  <si>
    <t xml:space="preserve"> $                       1.903.989 </t>
  </si>
  <si>
    <t xml:space="preserve">El monto ejecutado depende del consumo. </t>
  </si>
  <si>
    <t xml:space="preserve">2205004 Correo </t>
  </si>
  <si>
    <t xml:space="preserve">Servicio de Correspondencia </t>
  </si>
  <si>
    <t>1051173-283-AG21</t>
  </si>
  <si>
    <t>1051177-57-AG21</t>
  </si>
  <si>
    <t>2205005 Telefonía fija</t>
  </si>
  <si>
    <t>2205008 Servicio de enlace</t>
  </si>
  <si>
    <t xml:space="preserve">Servicio de enlace </t>
  </si>
  <si>
    <t>1079235-12-SE20
1051173-16-SE22
1051177-3-SE22
1051178-2-SE22</t>
  </si>
  <si>
    <t>UF 1.409,52</t>
  </si>
  <si>
    <t>1180677-5-SE21</t>
  </si>
  <si>
    <t xml:space="preserve">Pago en pesos chilenos, conversión de la UF al momento de la emisión factura. Se debe tener en consideración aplicación de multa en el año 2022 al proveedor, pagada Hito de pago. </t>
  </si>
  <si>
    <t>1180677-31-SE21</t>
  </si>
  <si>
    <t xml:space="preserve">Orden de Compra se deberá adjuntar de acuerdo al increto de la UF. </t>
  </si>
  <si>
    <t xml:space="preserve">Se excluye monto contratados y gastado de Laboratorio de Gobierno debido a su traspaso a Laboratorio de Gobierno. La tres 3 Ordenes de Compra corresponden al mismo proveedor:  El servicio principal fue licitado (ID Licitación N°1051173-3-LQ19 y OC 1051173-301-SE19) y existen dos incrementos por nuevas dependencias y sanitizaciones. Contrato con empresa Gesco S.A. </t>
  </si>
  <si>
    <t>1180677-37-SE21</t>
  </si>
  <si>
    <t>Incremento por nueva dependencia al contrato con Gesco S.A mencionado en fila superior.  Este Contrato es por Consumo por Sanitización.</t>
  </si>
  <si>
    <t xml:space="preserve">2208002 Servicio de Vigilancia </t>
  </si>
  <si>
    <t xml:space="preserve">2208007 Servicios de Radio Taxi </t>
  </si>
  <si>
    <t xml:space="preserve">Servicio de transporte privado de pasajeros-taxi ejecutivo </t>
  </si>
  <si>
    <t>1051173-100-SE21</t>
  </si>
  <si>
    <t>1051177-26-SE21</t>
  </si>
  <si>
    <t>1051178-11-SE21</t>
  </si>
  <si>
    <t xml:space="preserve">Servicio de transporte privado de pasajeros-taxi ejecutivo para la Convención Constitucional </t>
  </si>
  <si>
    <t>1180677-106-SE21</t>
  </si>
  <si>
    <t xml:space="preserve">2208010 Servicio de Suscripción y similares </t>
  </si>
  <si>
    <t xml:space="preserve">Renovación 3 Suscripciones Diario El Mercurio </t>
  </si>
  <si>
    <t xml:space="preserve">Programa 01 </t>
  </si>
  <si>
    <t>1051173-80-AG21</t>
  </si>
  <si>
    <t>(Emisión OC 11-05-2022)</t>
  </si>
  <si>
    <t xml:space="preserve">Renovación 1 Suscripción al Diario la Segunda </t>
  </si>
  <si>
    <t>1051173-79-AG21</t>
  </si>
  <si>
    <t>Se requiere renovación a partir del 10 de mayo de 2022</t>
  </si>
  <si>
    <t>Renovación 1 Suscripción anual al Diario Financiero</t>
  </si>
  <si>
    <t>1051173-78-AG21</t>
  </si>
  <si>
    <t>Se requiere renovación a partir del 07 de mayo de 2022</t>
  </si>
  <si>
    <t xml:space="preserve">2 Suscripciones Anuales Diarios Zona Sur  </t>
  </si>
  <si>
    <t>1051173-54-AG21</t>
  </si>
  <si>
    <t>Se requiere renovación a partir del 17 de abril de 2022</t>
  </si>
  <si>
    <t xml:space="preserve">1 Suscripción anual Digital Diario El Mercurio de Valparaíso </t>
  </si>
  <si>
    <t>1051173-52-AG21</t>
  </si>
  <si>
    <t xml:space="preserve">3 Suscripciones anuales Diarios Digitales Zona Norte </t>
  </si>
  <si>
    <t>1051173-51-AG21</t>
  </si>
  <si>
    <t xml:space="preserve">4 Suscripciones Anuales Diarios Digitales Zona Araucanía </t>
  </si>
  <si>
    <t>1051173-53-AG21</t>
  </si>
  <si>
    <t xml:space="preserve">Servicio Informativo a través de Plataforma Streaming (Mediabanco) </t>
  </si>
  <si>
    <t>1051173-44-AG21</t>
  </si>
  <si>
    <t xml:space="preserve">Se requiere renovación a partir del 23 de marzo de 2022 </t>
  </si>
  <si>
    <t xml:space="preserve">3 Suscripciones Anuales Diario Financiero </t>
  </si>
  <si>
    <t>1051173-3-AG22</t>
  </si>
  <si>
    <t>Se requiere renovación a partir del 13 de enero de 2023</t>
  </si>
  <si>
    <t>4 Renovaciones Anuales Diario El Mercurio</t>
  </si>
  <si>
    <t>1051173-18-AG22</t>
  </si>
  <si>
    <t>Se requiere renovación a partir del 20 de febrero de 2023</t>
  </si>
  <si>
    <t xml:space="preserve">4 Renovaciones Anuales Diario La Segunda </t>
  </si>
  <si>
    <t>1051173-19-AG22</t>
  </si>
  <si>
    <t xml:space="preserve">4 Renovaciones Anuales Diario La Tercera Digital </t>
  </si>
  <si>
    <t>1051173-20-AG22</t>
  </si>
  <si>
    <t>Se requiere renovación a partir del 10 de febrero de 2023</t>
  </si>
  <si>
    <t xml:space="preserve">Renovación Servicio Base de Datos Diario Oficial 1985 a la fecha </t>
  </si>
  <si>
    <t>1051178-22-AG21</t>
  </si>
  <si>
    <t>Se requiere renovación a partir del 11 de noviembre de 2022</t>
  </si>
  <si>
    <t xml:space="preserve">Suscripción de 2 licencias Auditool para el Consejo de Autoría Interna General de Gobierno. </t>
  </si>
  <si>
    <t>Reembolso</t>
  </si>
  <si>
    <t xml:space="preserve">Adquisición de Licencias Github Enterprise y Advsecurity para la División de Gobierno Digital </t>
  </si>
  <si>
    <t xml:space="preserve">Programa 04 </t>
  </si>
  <si>
    <t>1051177-6-CM21</t>
  </si>
  <si>
    <t xml:space="preserve">Licencia de Gestión Administrativa División de Gobierno Digital </t>
  </si>
  <si>
    <t>1051177-24-AG21</t>
  </si>
  <si>
    <t xml:space="preserve">No requiere renovación debido a que el Ministerio se encuentra en proceso licitatorio para la adquisición de Licencias de Gestión de Proyectos </t>
  </si>
  <si>
    <t>Licencias Uptimerobot Plan Pro</t>
  </si>
  <si>
    <t xml:space="preserve">Licencias de Interfases Digitales y Atención Institucional </t>
  </si>
  <si>
    <t>1051177-41-SE21</t>
  </si>
  <si>
    <t xml:space="preserve">Normas Chilenas e ISO </t>
  </si>
  <si>
    <t>1051177-29-SE21</t>
  </si>
  <si>
    <t xml:space="preserve">Servicio de Suscripción de Captcha para las Plataformas de la División de Gobierno Digital </t>
  </si>
  <si>
    <t>1051177-47-SE21</t>
  </si>
  <si>
    <t xml:space="preserve">Gestión de tralado terrestre, aréreo, marítimo y Otros para los Convencionales Constituyentes </t>
  </si>
  <si>
    <t>1180677-92-SE21</t>
  </si>
  <si>
    <t>ARRIENDO DE BODEGA 1 y 11B</t>
  </si>
  <si>
    <t>9,89 UF</t>
  </si>
  <si>
    <t>Pago mensual de 9,89 UF</t>
  </si>
  <si>
    <t>6,5 UF</t>
  </si>
  <si>
    <t>Pago mensual de 6,5 UF</t>
  </si>
  <si>
    <t>560 UF</t>
  </si>
  <si>
    <t>Pago mensual de 560 UF</t>
  </si>
  <si>
    <t>GASTOS COMUNES BICENTENARIO</t>
  </si>
  <si>
    <t xml:space="preserve">Programa 01
</t>
  </si>
  <si>
    <t>ARRIENDO BODEGA 14B</t>
  </si>
  <si>
    <t>6 UF</t>
  </si>
  <si>
    <t>Pago mensual de 6 UF</t>
  </si>
  <si>
    <t>11,27 UF</t>
  </si>
  <si>
    <t>Pago mensual de 11,27 UF</t>
  </si>
  <si>
    <t xml:space="preserve">2209004 Arriendo de Mobiliario y Otros </t>
  </si>
  <si>
    <t xml:space="preserve">ARRIENDO DE MESAS PLEGABLES PARA CONVENCIÓN CONSTITUCIONAL </t>
  </si>
  <si>
    <t>1180677-107-SE21</t>
  </si>
  <si>
    <t xml:space="preserve">Arriendo de mobiliario para la Convención Constitucional </t>
  </si>
  <si>
    <t>1180677-74-SE21</t>
  </si>
  <si>
    <t xml:space="preserve">Arriendo de Sillas para la Convención Constitucional </t>
  </si>
  <si>
    <t>1180677-104-SE21</t>
  </si>
  <si>
    <t xml:space="preserve"> US$ 312396,42</t>
  </si>
  <si>
    <t xml:space="preserve">Se incluye gasto por servicio de fotocopias e impresiones imputado a 2207002 "Servicios de Impresión". </t>
  </si>
  <si>
    <t>Contrato tiene imputación presupuestaria a 2 ITEMS Presupuestarios diferentes (EL item 22.11.003 Servicios Adicionales se detalla en otra fila)</t>
  </si>
  <si>
    <t xml:space="preserve">Arriendo de Equipamiento para la Conectividad y Funcionamiento de la Convención Constitucional </t>
  </si>
  <si>
    <t>1180677-109-SE21</t>
  </si>
  <si>
    <t>Arriendo de Equipamiento Audiovisual para habilitación de salas de Comisiones del Congreso Nacional, Sede Santiago</t>
  </si>
  <si>
    <t>1180677-102-SE21</t>
  </si>
  <si>
    <t xml:space="preserve">ARRIENDO, INSTALACIÓN, Y OPERACIÓN DE MICRÓFONOS PARA HABILITACIÓN DE NUEVAS SALAS DE LA CONVENCION CONSTITUCIONAL </t>
  </si>
  <si>
    <t>1180677-108-SE21</t>
  </si>
  <si>
    <t xml:space="preserve">Sistema de distribución de energia de respaldo para Edificio Congreso Nacional, Sede Santiago. </t>
  </si>
  <si>
    <t>1180677-98-SE21</t>
  </si>
  <si>
    <t xml:space="preserve">Ampliación de Contrato. </t>
  </si>
  <si>
    <t>Ampliación Contrato Arriendo Computacional</t>
  </si>
  <si>
    <t>1180677-59-SE21</t>
  </si>
  <si>
    <t>Arriendo de Scaner de Productividad</t>
  </si>
  <si>
    <t>1180677-1-SE22</t>
  </si>
  <si>
    <t xml:space="preserve">Arriendo de Equipos Computacionales </t>
  </si>
  <si>
    <t>1180677-2-SE22</t>
  </si>
  <si>
    <t xml:space="preserve">2209999 Otros arriendos </t>
  </si>
  <si>
    <t xml:space="preserve">Arriendo de Carpa para la Prensa Acreditada en el Congreso Nacional, sede Santiago. </t>
  </si>
  <si>
    <t>1180677-72-SE21</t>
  </si>
  <si>
    <t xml:space="preserve">Renovación Anual Cajas de Seguridad FEA </t>
  </si>
  <si>
    <t>1051177-61-SE21</t>
  </si>
  <si>
    <t xml:space="preserve">2210002 Primas y gastos de seguros </t>
  </si>
  <si>
    <t xml:space="preserve">Servicio de Pólizas de Seguros Vehículos Institucionales </t>
  </si>
  <si>
    <t xml:space="preserve">Se requiere renovación a partir del 06 de agosto de 2022 </t>
  </si>
  <si>
    <t xml:space="preserve">Adquisición de SOAP año 2022 para vehículos institucionales </t>
  </si>
  <si>
    <t>1051173-36-AG22</t>
  </si>
  <si>
    <t xml:space="preserve">2211001 Estudios e Identificadores </t>
  </si>
  <si>
    <t xml:space="preserve">Estudio Levantamiento de Información de Trámites Municipales </t>
  </si>
  <si>
    <t>1051177-36-SE21</t>
  </si>
  <si>
    <t xml:space="preserve">Anteproyecto Gestor Documental </t>
  </si>
  <si>
    <t>1051177-45-CM21</t>
  </si>
  <si>
    <t>2211003 Servicios Informáticos</t>
  </si>
  <si>
    <t>Contrato tiene imputación presupuestaria a 2 ITEMS Presupuestarios diferentes (EL item 22.09.005 será informado en otra fila)</t>
  </si>
  <si>
    <t xml:space="preserve">Escritorio Digital para la Convención Constitucional </t>
  </si>
  <si>
    <t>1180677-103-SE21</t>
  </si>
  <si>
    <t xml:space="preserve">Habilitación de Salas para la la Transmisión de televisión e dependencias del Palacio Pereira </t>
  </si>
  <si>
    <t>1180677-76-SE21</t>
  </si>
  <si>
    <t xml:space="preserve">Servicios de Instalación y Transmisión de Televisión </t>
  </si>
  <si>
    <t>1180677-11-SE22</t>
  </si>
  <si>
    <t>Renovación de licencia ACROBAT PRO-DC</t>
  </si>
  <si>
    <t>1051173-258-SE21</t>
  </si>
  <si>
    <t>Administración infraestructura de seguridad</t>
  </si>
  <si>
    <t>Renovación licencias Sophos</t>
  </si>
  <si>
    <t>1051173-264-SE21</t>
  </si>
  <si>
    <t>Administración infraestructura en la nube Axure</t>
  </si>
  <si>
    <t>Acto administrativo en firma.</t>
  </si>
  <si>
    <t xml:space="preserve">Mantención Sistema Reloj Control y Sistema de Remuneraciones </t>
  </si>
  <si>
    <t>UF 830, 5</t>
  </si>
  <si>
    <t>2907001 Programas Informáticos</t>
  </si>
  <si>
    <t>29 Licencias Windows 10 Profesional</t>
  </si>
  <si>
    <t>1051178-21-SE21</t>
  </si>
  <si>
    <t>Renovación de licencias Firewalls Fortigate 200E</t>
  </si>
  <si>
    <t>1051173-265-SE21</t>
  </si>
  <si>
    <t xml:space="preserve">2907002 Sistemas de Información </t>
  </si>
  <si>
    <t xml:space="preserve">Proyecto Desarrollo Plataforma Seguimiento Ley Transformación Digital </t>
  </si>
  <si>
    <t>1051177-49-SE21</t>
  </si>
  <si>
    <t xml:space="preserve">Mejoras Estructurales Plataforma Simple </t>
  </si>
  <si>
    <t>1051177-30-CM21</t>
  </si>
  <si>
    <t xml:space="preserve">Proyecto Desarrollo Plataforma de Esquemas y Códigos para el Sistema de Interoperabilidad </t>
  </si>
  <si>
    <t>1051177-60-SE21</t>
  </si>
  <si>
    <t>Permiso Circulación 2022 DLTZ37</t>
  </si>
  <si>
    <t>Permiso Circulación 2022 JJGX36</t>
  </si>
  <si>
    <t>Permiso Circulación 2022 FHHH10</t>
  </si>
  <si>
    <t>Permiso Circulación 2022 KCGK50</t>
  </si>
  <si>
    <t>Permiso Circulación 2022 HLJG72</t>
  </si>
  <si>
    <t>Permiso Circulación 2022 HSXX69</t>
  </si>
  <si>
    <t>Permiso Circulación 2022 DLKS96</t>
  </si>
  <si>
    <t>Permiso Circulación 2022 PXWY73</t>
  </si>
  <si>
    <t>2004010 Materiales para mantenimiento y reparaciones de inmuebles</t>
  </si>
  <si>
    <t>2206001 Mantenimiento y reparaciones de inmuebles</t>
  </si>
  <si>
    <t>DOCUMENTOS PENDIENTES DE RESPUESTA QUE RECEPCIONÓ OFICINA DE PARTES</t>
  </si>
  <si>
    <t>Dado que las solicitudes se derivan a distintas áreas del Ministerio, oficina de partes no siempre está al tanto si se dio o no respuesta al requerimiento.</t>
  </si>
  <si>
    <t>Institución</t>
  </si>
  <si>
    <t>N° de Oficio</t>
  </si>
  <si>
    <t>Año</t>
  </si>
  <si>
    <t>Materia</t>
  </si>
  <si>
    <t>Estado</t>
  </si>
  <si>
    <t>Cámara de Diputados</t>
  </si>
  <si>
    <t>Solicita elaborar una propuesta concreta e integral acerca del funcionamiento y organización del proceso de consultas a la comunidad "Un gran Diálogo Ciudadano"</t>
  </si>
  <si>
    <t>S/R</t>
  </si>
  <si>
    <t xml:space="preserve">Reitera Oficio 29271 de 2019 </t>
  </si>
  <si>
    <t>Solicita remitir informe pormenorizado que indique los motivos por los cuales no se adoptaron las providencias necesarias para evitar que el certificado digital del dominio web GOB.CL</t>
  </si>
  <si>
    <t>Solicita informar a esta Cámara sobre los criterios considerados para disminuir la cantidad de cajas de "Alimentos para Chile", para la comuna de La Granja</t>
  </si>
  <si>
    <t>Solicita informar sobre la posibilidad de interponer sus buenos oficios ante S.E. el Presidente de la República a fin de que haga presente la urgencia, calificada de Suma en la discusión del proyecto de ley que modifica el decreto ley N° 321, de 1925</t>
  </si>
  <si>
    <t>Solicita informar a esta Cámara sobre el comunicado de la División de Gobierno Digital, respecto a una amenaza a la web de dicha división</t>
  </si>
  <si>
    <t>Solicta informar a esta Cámara sobre la factibilidad de gestionar la suspensión de la extensión de horario laboral para los funcionarios de ChileAtiende, a solicitud de la Asociación Nacional de Trabajadores/as del Instituto de Previsión Social</t>
  </si>
  <si>
    <t>Solcita informar a esta Cámara sobre el presupuesto del año 2021 destinado para los servicios de la Región del Biobío de ese Ministerio.</t>
  </si>
  <si>
    <t>Solicita Información sobre el número y porcentaje de funcionarios del Ministerio y organismos dependientes, que seencuentren en lista 1,2,3 y 4 en los terminos que requiere</t>
  </si>
  <si>
    <t>Solicita informar a esta Cámara sobre las medidas que se han adoptado para habilitar y garantizar la accesibilidad universal del edificio Ex Congreso Nacional de Chile y el Palacio Pereira, Región Metropolitana de Santiago, para las personas en situación de discapacidad</t>
  </si>
  <si>
    <t>solicita la posibilidad de otorgar la competencia de conocimiento de regímenes especiales, tributarios, aduaneros y de fomento que rigen en la región de Magallanes y la Antártica Chilena al Gobernador Regional en los términos que la carta del Rector de la Universidad de Magallanes que se adjunta</t>
  </si>
  <si>
    <t>solicita informar sobre la factibilidad de evaluar, en el contexto de recesión económica como consecuencia de la emergencia sanitaria, la presentación de una iniciativa legislativa que permita condonar y/o prorrogar el cobro de patentes municipales a locales de entretenimiento nocturno</t>
  </si>
  <si>
    <t>Solicita informar sobre los traspasos de competencia de los futuros gobernadores regionales y su implicancia en lo referido al régimen de Zona Franca</t>
  </si>
  <si>
    <t>solicita tomar conocimiento y considerar las medidas recomendadas en el marco de la aprobación, por parte la Cámara de Diputados, de la prórroga del Estado de Excepción Constitucional de Emergencia</t>
  </si>
  <si>
    <t>solicita la posibilidad de gestionar la modificación del Decreto N° 4 del Ministerio Secretaría General de la Presidencia</t>
  </si>
  <si>
    <t>solicita informar sobre la posibilidad de disponer medidas adicionales y complementarias a la postergación de las elecciones</t>
  </si>
  <si>
    <t>Solicita tener a bien, hacer presente la urgencia en la discusión del proyecto que modifica la ley N° 18.101 sobre arrendamiento de predios urbanos</t>
  </si>
  <si>
    <t>solicita informar sobre las peticiones y solicitudes formales e informales realizadas por los convencionales constituyentes electos, en los términos que requiere</t>
  </si>
  <si>
    <t>solicita informar sobre el presupuesto otorgado para la implementación de los espacios de trabajo para el desarrollo de la Convención Constitucional en el ex Congreso Nacional</t>
  </si>
  <si>
    <t>solicita informar sobre los criterios y procedimientos para la decisión de proceder a la contratación de la empresa Street Machine Corp S.A. para la instalación técnica de la Convención Constitucional</t>
  </si>
  <si>
    <t>solicita informar sobre la factibilidad de establecer un seguro obligatorio COVID-19 para los profesores del sector público</t>
  </si>
  <si>
    <t>solicita informar sobre las estrategias o mecanismos que se ejecutarán con el objeto de incluir a los pescadores artesanales informarles en el otorgamiento del Bono Alivio a Pequeñas y Medianas Empresas y los plazos para su ejecución</t>
  </si>
  <si>
    <t>solicita informar sobre el viaje de los miembros de la Convención Constitucional a la Región del Biobío con el objeto de sesionar fuera de la Región Metropolitana</t>
  </si>
  <si>
    <t>solicita informar sobre los gastos asociados al viaje de los miembros de la Convención Constitucional a la Región del Biobío con el objeto de sesionar fuera de la Región Metropolitana de Santiago, en los términos que requiere</t>
  </si>
  <si>
    <t>Vengo en solicitar se oficie al Ministro Secretario General de la
Presidencia, a fin de que informe lo siguiente, a la luz de los
antecedentes que a continuación se pasan a exponer:</t>
  </si>
  <si>
    <t xml:space="preserve">Contraloría </t>
  </si>
  <si>
    <t>E174781</t>
  </si>
  <si>
    <t>Autoriza ampliación de plazo envío balance de comprobación</t>
  </si>
  <si>
    <t>E176628</t>
  </si>
  <si>
    <t>Mediante la referencia de la suma, se ha recibido una presentación de una persona denunciando a la autoridad que indica, por no haber incorporado en su declaración de intereses y patrimonio (DIP), sus deudas con la Tesorería General de la República.</t>
  </si>
  <si>
    <t>E169695</t>
  </si>
  <si>
    <t>Remite jurisprudencia relativa a la materia consultada</t>
  </si>
  <si>
    <t>E167210</t>
  </si>
  <si>
    <t>(Reservado) remite presentación que indica para que sea atendida</t>
  </si>
  <si>
    <t>E161778</t>
  </si>
  <si>
    <t>Solicita informe en presentación que indica (Reservado)</t>
  </si>
  <si>
    <t>E147487</t>
  </si>
  <si>
    <t>Solicita informe en presentación que indica</t>
  </si>
  <si>
    <t>E147341</t>
  </si>
  <si>
    <t>Remite solicitud de información atingente a los cargos que se desempeñan en el Estado de Chile</t>
  </si>
  <si>
    <t>E131031</t>
  </si>
  <si>
    <t>Remite solicitud de información a fin de responder</t>
  </si>
  <si>
    <t>E122687</t>
  </si>
  <si>
    <t>solicita remitir información solicitada</t>
  </si>
  <si>
    <t>E99893</t>
  </si>
  <si>
    <t>24-04-2021</t>
  </si>
  <si>
    <t xml:space="preserve">Solicita informe en presentación que indica </t>
  </si>
  <si>
    <t>E69806</t>
  </si>
  <si>
    <t>21-01-2021</t>
  </si>
  <si>
    <t>Reitera petición de informe</t>
  </si>
  <si>
    <t>E54236</t>
  </si>
  <si>
    <t>24-11-2020</t>
  </si>
  <si>
    <t>E50918</t>
  </si>
  <si>
    <t>E36845</t>
  </si>
  <si>
    <t xml:space="preserve">Remite presentación para dar respuesta </t>
  </si>
  <si>
    <t>E36149</t>
  </si>
  <si>
    <t>17/09-2020</t>
  </si>
  <si>
    <t xml:space="preserve">E24910 </t>
  </si>
  <si>
    <t>Reitera solicitud de informe</t>
  </si>
  <si>
    <t>E14795</t>
  </si>
  <si>
    <t>30/06/2020</t>
  </si>
  <si>
    <t>E10660</t>
  </si>
  <si>
    <t>20/02/2019</t>
  </si>
  <si>
    <t>Adjunta presentación a fin de dar respuesta</t>
  </si>
  <si>
    <t>25/06/2019</t>
  </si>
  <si>
    <t>Reitera presentación en informe</t>
  </si>
  <si>
    <t>23/09/2019</t>
  </si>
  <si>
    <t>Remite copia de las presentaciones adjuntas para dar respuesta</t>
  </si>
  <si>
    <t>Solicita informar y/o adoptar las acciones que indica</t>
  </si>
  <si>
    <t>26/04/2018</t>
  </si>
  <si>
    <t>21/06/2018</t>
  </si>
  <si>
    <t xml:space="preserve">Deberá dar respuesta escrita a lo solicitado por el denunciante </t>
  </si>
  <si>
    <t>Requiere información que indica</t>
  </si>
  <si>
    <t>14/08/2018</t>
  </si>
  <si>
    <t>23/01/2018</t>
  </si>
  <si>
    <t>Solicita dar respuesta a presentación</t>
  </si>
  <si>
    <t>Policía de Investigaciones</t>
  </si>
  <si>
    <t>16/02/2022</t>
  </si>
  <si>
    <t>Orden de investigar, solicita antecedentes</t>
  </si>
  <si>
    <t>28/10/2021</t>
  </si>
  <si>
    <t>30/09/2021</t>
  </si>
  <si>
    <t>28/04/2021</t>
  </si>
  <si>
    <t>19/07/2021</t>
  </si>
  <si>
    <t>Solicita dar información</t>
  </si>
  <si>
    <t>25/02/2021</t>
  </si>
  <si>
    <t>Solicita información que se indica</t>
  </si>
  <si>
    <t>Ministerio Público</t>
  </si>
  <si>
    <t>21/12/2020</t>
  </si>
  <si>
    <t>Solicita información respecto a clave única</t>
  </si>
  <si>
    <t>Carabineros de Chile</t>
  </si>
  <si>
    <t>Requerimiento de información</t>
  </si>
  <si>
    <t>Senado</t>
  </si>
  <si>
    <t xml:space="preserve">17 CEAM </t>
  </si>
  <si>
    <t>se sirva informar respecto de la forma cómo se ha dado cumplimiento al compromiso del Gobierno de rebajar las tarifas, para los adultos mayores, en los medios de transporte público de pasajeros</t>
  </si>
  <si>
    <t>20 CEAM</t>
  </si>
  <si>
    <t>solicitar que, si lo tiene a bien, se sirva informar sobre la aplicación de la ley N° 21.168, que establece el derecho de atención preferente para los adultos mayores</t>
  </si>
  <si>
    <t>se sirva informar acerca del plan que el Ministerio a su cargo contempla para el periodo 2021-2026, tendiente a dar cumplimiento a la ley N° 21.180</t>
  </si>
  <si>
    <t>H. Senadora Rincón manifiesta su preocupación por el ingreso ilegal a los servidores de la División de Gobierno Digital</t>
  </si>
  <si>
    <t xml:space="preserve">  29 RH, dirigido a Subsec</t>
  </si>
  <si>
    <t>Solicita remitir a esta Comisión el listado de proyectos hídricos pendientes de ejecución, desagregado por comuna</t>
  </si>
  <si>
    <t>Solicita estudiar la posibilidad de enviar a tramitación legislativa un proyecto de ley que modifique ley de impuesto a la venta y servicios</t>
  </si>
  <si>
    <t>solicita informar cuando se concretara la reparación económica a la Asociación de Ex Conscriptos, 1973 y 1990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</si>
</sst>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42" formatCode="_ &quot;$&quot;* #,##0_ ;_ &quot;$&quot;* \-#,##0_ ;_ &quot;$&quot;* &quot;-&quot;_ ;_ @_ "/>
    <numFmt numFmtId="44" formatCode="_ &quot;$&quot;* #,##0.00_ ;_ &quot;$&quot;* \-#,##0.00_ ;_ &quot;$&quot;* &quot;-&quot;??_ ;_ @_ "/>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name val="Calibri"/>
      <family val="2"/>
      <scheme val="minor"/>
    </font>
    <font>
      <sz val="10"/>
      <name val="Calibri"/>
      <family val="2"/>
      <scheme val="minor"/>
    </font>
    <font>
      <b/>
      <sz val="9"/>
      <color theme="0"/>
      <name val="Calibri"/>
      <family val="2"/>
      <scheme val="minor"/>
    </font>
    <font>
      <sz val="9"/>
      <color theme="1"/>
      <name val="Calibri"/>
      <family val="2"/>
      <scheme val="minor"/>
    </font>
    <font>
      <sz val="9"/>
      <color rgb="FF000000"/>
      <name val="Calibri"/>
      <family val="2"/>
    </font>
    <font>
      <b/>
      <sz val="10"/>
      <color rgb="FFFFFFFF"/>
      <name val="Calibri"/>
      <family val="2"/>
    </font>
    <font>
      <sz val="10"/>
      <color rgb="FFFFFFFF"/>
      <name val="Calibri"/>
      <family val="2"/>
    </font>
    <font>
      <b/>
      <sz val="10"/>
      <color rgb="FF000000"/>
      <name val="Calibri"/>
      <family val="2"/>
    </font>
    <font>
      <sz val="10"/>
      <color rgb="FF000000"/>
      <name val="Calibri"/>
      <family val="2"/>
    </font>
    <font>
      <sz val="10"/>
      <name val="Calibri"/>
      <family val="2"/>
    </font>
    <font>
      <b/>
      <sz val="11"/>
      <color rgb="FF000000"/>
      <name val="Calibri"/>
      <family val="2"/>
      <scheme val="minor"/>
    </font>
    <font>
      <sz val="11"/>
      <color rgb="FF000000"/>
      <name val="Calibri"/>
      <family val="2"/>
      <scheme val="minor"/>
    </font>
    <font>
      <sz val="11"/>
      <color rgb="FF000000"/>
      <name val="Calibri"/>
      <family val="2"/>
    </font>
    <font>
      <sz val="10"/>
      <color theme="1"/>
      <name val="Calibri Light"/>
      <family val="2"/>
      <scheme val="major"/>
    </font>
    <font>
      <i/>
      <sz val="11"/>
      <color theme="1"/>
      <name val="Calibri"/>
      <family val="2"/>
      <scheme val="minor"/>
    </font>
    <font>
      <b/>
      <sz val="11"/>
      <color theme="4" tint="-0.249977111117893"/>
      <name val="Calibri"/>
      <family val="2"/>
      <scheme val="minor"/>
    </font>
    <font>
      <b/>
      <sz val="11"/>
      <color theme="1"/>
      <name val="Calibri Light"/>
      <family val="2"/>
      <scheme val="major"/>
    </font>
    <font>
      <sz val="11"/>
      <color rgb="FF000000"/>
      <name val="Calibri Light"/>
      <family val="2"/>
      <scheme val="major"/>
    </font>
    <font>
      <sz val="11"/>
      <color theme="1"/>
      <name val="Calibri Light"/>
      <family val="2"/>
      <scheme val="major"/>
    </font>
    <font>
      <b/>
      <u/>
      <sz val="11"/>
      <color theme="1"/>
      <name val="Calibri"/>
      <family val="2"/>
      <scheme val="minor"/>
    </font>
    <font>
      <b/>
      <sz val="11"/>
      <color rgb="FF1F497D"/>
      <name val="Calibri Light"/>
      <family val="2"/>
      <scheme val="major"/>
    </font>
    <font>
      <b/>
      <sz val="11"/>
      <color rgb="FFFFFFFF"/>
      <name val="Calibri Light"/>
      <family val="2"/>
      <scheme val="major"/>
    </font>
    <font>
      <b/>
      <sz val="11"/>
      <color rgb="FFD8D8D8"/>
      <name val="Calibri Light"/>
      <family val="2"/>
      <scheme val="major"/>
    </font>
    <font>
      <u/>
      <sz val="11"/>
      <color theme="10"/>
      <name val="Calibri"/>
      <family val="2"/>
      <scheme val="minor"/>
    </font>
    <font>
      <u/>
      <sz val="11"/>
      <color theme="10"/>
      <name val="Calibri Light"/>
      <family val="2"/>
      <scheme val="major"/>
    </font>
    <font>
      <sz val="11"/>
      <color rgb="FF000000"/>
      <name val="Calibri Light"/>
      <family val="2"/>
    </font>
    <font>
      <b/>
      <sz val="10"/>
      <color theme="0"/>
      <name val="Calibri Light"/>
      <family val="2"/>
      <scheme val="major"/>
    </font>
    <font>
      <sz val="10"/>
      <color rgb="FF000000"/>
      <name val="Calibri Light"/>
      <family val="2"/>
      <scheme val="major"/>
    </font>
    <font>
      <sz val="10"/>
      <name val="Calibri Light"/>
      <family val="2"/>
      <scheme val="major"/>
    </font>
    <font>
      <sz val="11"/>
      <color theme="1"/>
      <name val="Calibri"/>
    </font>
  </fonts>
  <fills count="19">
    <fill>
      <patternFill patternType="none"/>
    </fill>
    <fill>
      <patternFill patternType="gray125"/>
    </fill>
    <fill>
      <patternFill patternType="solid">
        <fgColor rgb="FFF9F9F9"/>
        <bgColor indexed="64"/>
      </patternFill>
    </fill>
    <fill>
      <patternFill patternType="solid">
        <fgColor rgb="FFFFFFFF"/>
        <bgColor indexed="64"/>
      </patternFill>
    </fill>
    <fill>
      <patternFill patternType="solid">
        <fgColor rgb="FFF5F5F5"/>
        <bgColor indexed="64"/>
      </patternFill>
    </fill>
    <fill>
      <patternFill patternType="solid">
        <fgColor theme="4" tint="-0.249977111117893"/>
        <bgColor indexed="64"/>
      </patternFill>
    </fill>
    <fill>
      <patternFill patternType="solid">
        <fgColor rgb="FF0070C0"/>
        <bgColor indexed="64"/>
      </patternFill>
    </fill>
    <fill>
      <patternFill patternType="solid">
        <fgColor rgb="FFDDEBF7"/>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4F81BD"/>
        <bgColor indexed="64"/>
      </patternFill>
    </fill>
    <fill>
      <patternFill patternType="solid">
        <fgColor rgb="FF006CB7"/>
        <bgColor indexed="64"/>
      </patternFill>
    </fill>
    <fill>
      <patternFill patternType="solid">
        <fgColor rgb="FFD9E1F2"/>
        <bgColor indexed="64"/>
      </patternFill>
    </fill>
    <fill>
      <patternFill patternType="solid">
        <fgColor theme="8" tint="-0.249977111117893"/>
        <bgColor indexed="64"/>
      </patternFill>
    </fill>
    <fill>
      <patternFill patternType="solid">
        <fgColor rgb="FFF2F2F2"/>
        <bgColor indexed="64"/>
      </patternFill>
    </fill>
    <fill>
      <patternFill patternType="solid">
        <fgColor theme="0"/>
        <bgColor indexed="64"/>
      </patternFill>
    </fill>
    <fill>
      <patternFill patternType="solid">
        <fgColor rgb="FFE7E6E6"/>
        <bgColor indexed="64"/>
      </patternFill>
    </fill>
  </fills>
  <borders count="4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style="thin">
        <color rgb="FF999999"/>
      </right>
      <top style="thin">
        <color rgb="FF999999"/>
      </top>
      <bottom/>
      <diagonal/>
    </border>
    <border>
      <left style="thin">
        <color rgb="FF999999"/>
      </left>
      <right/>
      <top style="thin">
        <color rgb="FF999999"/>
      </top>
      <bottom style="thin">
        <color rgb="FF999999"/>
      </bottom>
      <diagonal/>
    </border>
    <border>
      <left/>
      <right style="thin">
        <color rgb="FF999999"/>
      </right>
      <top style="thin">
        <color rgb="FF999999"/>
      </top>
      <bottom style="thin">
        <color rgb="FF99999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999999"/>
      </left>
      <right/>
      <top style="thin">
        <color indexed="65"/>
      </top>
      <bottom/>
      <diagonal/>
    </border>
    <border>
      <left style="thin">
        <color indexed="65"/>
      </left>
      <right/>
      <top style="thin">
        <color rgb="FF999999"/>
      </top>
      <bottom style="thin">
        <color rgb="FF999999"/>
      </bottom>
      <diagonal/>
    </border>
    <border>
      <left/>
      <right/>
      <top style="medium">
        <color indexed="64"/>
      </top>
      <bottom style="medium">
        <color indexed="64"/>
      </bottom>
      <diagonal/>
    </border>
    <border>
      <left style="thin">
        <color rgb="FF999999"/>
      </left>
      <right/>
      <top/>
      <bottom/>
      <diagonal/>
    </border>
    <border>
      <left/>
      <right style="thin">
        <color rgb="FF999999"/>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3">
    <xf numFmtId="0" fontId="0" fillId="0" borderId="0"/>
    <xf numFmtId="42" fontId="1" fillId="0" borderId="0" applyFont="0" applyFill="0" applyBorder="0" applyAlignment="0" applyProtection="0"/>
    <xf numFmtId="0" fontId="27" fillId="0" borderId="0" applyNumberFormat="0" applyFill="0" applyBorder="0" applyAlignment="0" applyProtection="0"/>
  </cellStyleXfs>
  <cellXfs count="230">
    <xf numFmtId="0" fontId="0" fillId="0" borderId="0" xfId="0"/>
    <xf numFmtId="0" fontId="4" fillId="2" borderId="2" xfId="0" applyFont="1" applyFill="1" applyBorder="1" applyAlignment="1">
      <alignment horizontal="center" vertical="center"/>
    </xf>
    <xf numFmtId="0" fontId="5" fillId="3" borderId="2" xfId="0" applyFont="1" applyFill="1" applyBorder="1" applyAlignment="1">
      <alignment vertical="top"/>
    </xf>
    <xf numFmtId="0" fontId="5" fillId="3" borderId="2" xfId="0" applyFont="1" applyFill="1" applyBorder="1" applyAlignment="1">
      <alignment horizontal="center" vertical="top"/>
    </xf>
    <xf numFmtId="0" fontId="5" fillId="2" borderId="2" xfId="0" applyFont="1" applyFill="1" applyBorder="1" applyAlignment="1">
      <alignment vertical="top"/>
    </xf>
    <xf numFmtId="0" fontId="5" fillId="2" borderId="2" xfId="0" applyFont="1" applyFill="1" applyBorder="1" applyAlignment="1">
      <alignment horizontal="center" vertical="top"/>
    </xf>
    <xf numFmtId="16" fontId="5" fillId="3" borderId="2" xfId="0" applyNumberFormat="1" applyFont="1" applyFill="1" applyBorder="1" applyAlignment="1">
      <alignment vertical="top"/>
    </xf>
    <xf numFmtId="16" fontId="5" fillId="2" borderId="2" xfId="0" applyNumberFormat="1" applyFont="1" applyFill="1" applyBorder="1" applyAlignment="1">
      <alignment vertical="top"/>
    </xf>
    <xf numFmtId="0" fontId="5" fillId="4" borderId="2" xfId="0" applyFont="1" applyFill="1" applyBorder="1" applyAlignment="1">
      <alignment vertical="top"/>
    </xf>
    <xf numFmtId="0" fontId="5" fillId="4" borderId="2" xfId="0" applyFont="1" applyFill="1" applyBorder="1" applyAlignment="1">
      <alignment horizontal="center" vertical="top"/>
    </xf>
    <xf numFmtId="0" fontId="0" fillId="0" borderId="0" xfId="0" applyAlignment="1">
      <alignment wrapText="1"/>
    </xf>
    <xf numFmtId="0" fontId="6" fillId="5" borderId="3" xfId="0" applyFont="1" applyFill="1" applyBorder="1" applyAlignment="1">
      <alignmen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14"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0" xfId="0" applyFont="1" applyFill="1" applyAlignment="1">
      <alignment wrapText="1"/>
    </xf>
    <xf numFmtId="0" fontId="7" fillId="0" borderId="2" xfId="0" applyFont="1" applyFill="1" applyBorder="1" applyAlignment="1">
      <alignment wrapText="1"/>
    </xf>
    <xf numFmtId="0" fontId="7" fillId="0" borderId="4" xfId="0" applyFont="1" applyFill="1" applyBorder="1" applyAlignment="1">
      <alignment horizontal="center" vertical="center" wrapText="1"/>
    </xf>
    <xf numFmtId="0" fontId="8" fillId="0" borderId="5" xfId="0" applyFont="1" applyBorder="1" applyAlignment="1">
      <alignment horizontal="center" vertical="center" wrapText="1" readingOrder="1"/>
    </xf>
    <xf numFmtId="0" fontId="8" fillId="0" borderId="6" xfId="0" applyFont="1" applyBorder="1" applyAlignment="1">
      <alignment horizontal="left" vertical="center" wrapText="1" readingOrder="1"/>
    </xf>
    <xf numFmtId="0" fontId="9" fillId="6" borderId="7" xfId="0" applyFont="1" applyFill="1" applyBorder="1" applyAlignment="1">
      <alignment horizontal="center" vertical="center" wrapText="1" readingOrder="1"/>
    </xf>
    <xf numFmtId="0" fontId="9" fillId="6" borderId="8" xfId="0" applyFont="1" applyFill="1" applyBorder="1" applyAlignment="1">
      <alignment horizontal="center" vertical="center" wrapText="1" readingOrder="1"/>
    </xf>
    <xf numFmtId="3" fontId="9" fillId="6" borderId="5" xfId="0" applyNumberFormat="1" applyFont="1" applyFill="1" applyBorder="1" applyAlignment="1">
      <alignment horizontal="right" vertical="center" readingOrder="1"/>
    </xf>
    <xf numFmtId="0" fontId="9" fillId="6" borderId="9" xfId="0" applyFont="1" applyFill="1" applyBorder="1" applyAlignment="1">
      <alignment horizontal="center" vertical="center" readingOrder="1"/>
    </xf>
    <xf numFmtId="0" fontId="10" fillId="6" borderId="6" xfId="0" applyFont="1" applyFill="1" applyBorder="1" applyAlignment="1">
      <alignment horizontal="left" vertical="center" readingOrder="1"/>
    </xf>
    <xf numFmtId="3" fontId="11" fillId="7" borderId="10" xfId="0" applyNumberFormat="1" applyFont="1" applyFill="1" applyBorder="1" applyAlignment="1">
      <alignment horizontal="right" vertical="center" readingOrder="1"/>
    </xf>
    <xf numFmtId="0" fontId="11" fillId="7" borderId="0" xfId="0" applyFont="1" applyFill="1" applyAlignment="1">
      <alignment horizontal="left" vertical="center" readingOrder="1"/>
    </xf>
    <xf numFmtId="0" fontId="11" fillId="7" borderId="11" xfId="0" applyFont="1" applyFill="1" applyBorder="1" applyAlignment="1">
      <alignment horizontal="center" vertical="center" readingOrder="1"/>
    </xf>
    <xf numFmtId="3" fontId="12" fillId="0" borderId="10" xfId="0" applyNumberFormat="1" applyFont="1" applyBorder="1" applyAlignment="1">
      <alignment horizontal="right" vertical="center" readingOrder="1"/>
    </xf>
    <xf numFmtId="0" fontId="12" fillId="0" borderId="0" xfId="0" applyFont="1" applyAlignment="1">
      <alignment horizontal="left" vertical="center" readingOrder="1"/>
    </xf>
    <xf numFmtId="0" fontId="11" fillId="0" borderId="11" xfId="0" applyFont="1" applyBorder="1" applyAlignment="1">
      <alignment horizontal="center" vertical="center" readingOrder="1"/>
    </xf>
    <xf numFmtId="0" fontId="12" fillId="0" borderId="10" xfId="0" applyFont="1" applyBorder="1" applyAlignment="1">
      <alignment horizontal="right" vertical="center" readingOrder="1"/>
    </xf>
    <xf numFmtId="0" fontId="9" fillId="6" borderId="12" xfId="0" applyFont="1" applyFill="1" applyBorder="1" applyAlignment="1">
      <alignment horizontal="center" vertical="center" readingOrder="1"/>
    </xf>
    <xf numFmtId="0" fontId="9" fillId="6" borderId="13" xfId="0" applyFont="1" applyFill="1" applyBorder="1" applyAlignment="1">
      <alignment horizontal="center" vertical="center" readingOrder="1"/>
    </xf>
    <xf numFmtId="0" fontId="9" fillId="6" borderId="14" xfId="0" applyFont="1" applyFill="1" applyBorder="1" applyAlignment="1">
      <alignment horizontal="center" vertical="center" readingOrder="1"/>
    </xf>
    <xf numFmtId="0" fontId="2" fillId="0" borderId="0" xfId="0" applyFont="1"/>
    <xf numFmtId="0" fontId="8" fillId="0" borderId="10" xfId="0" applyFont="1" applyBorder="1" applyAlignment="1">
      <alignment horizontal="center" vertical="center" wrapText="1" readingOrder="1"/>
    </xf>
    <xf numFmtId="0" fontId="8" fillId="0" borderId="11" xfId="0" applyFont="1" applyBorder="1" applyAlignment="1">
      <alignment horizontal="left" vertical="center" wrapText="1" readingOrder="1"/>
    </xf>
    <xf numFmtId="3" fontId="0" fillId="0" borderId="0" xfId="0" applyNumberFormat="1"/>
    <xf numFmtId="0" fontId="8" fillId="0" borderId="12" xfId="0" applyFont="1" applyBorder="1" applyAlignment="1">
      <alignment horizontal="center" vertical="center" wrapText="1" readingOrder="1"/>
    </xf>
    <xf numFmtId="0" fontId="8" fillId="0" borderId="14" xfId="0" applyFont="1" applyBorder="1" applyAlignment="1">
      <alignment horizontal="left" vertical="center" wrapText="1" readingOrder="1"/>
    </xf>
    <xf numFmtId="3" fontId="8" fillId="0" borderId="5" xfId="0" applyNumberFormat="1" applyFont="1" applyBorder="1" applyAlignment="1">
      <alignment horizontal="center" vertical="center" wrapText="1" readingOrder="1"/>
    </xf>
    <xf numFmtId="0" fontId="9" fillId="6" borderId="12" xfId="0" applyFont="1" applyFill="1" applyBorder="1" applyAlignment="1">
      <alignment horizontal="center" vertical="center" wrapText="1" readingOrder="1"/>
    </xf>
    <xf numFmtId="0" fontId="9" fillId="6" borderId="14" xfId="0" applyFont="1" applyFill="1" applyBorder="1" applyAlignment="1">
      <alignment horizontal="center" vertical="center" wrapText="1" readingOrder="1"/>
    </xf>
    <xf numFmtId="0" fontId="11" fillId="7" borderId="10" xfId="0" applyFont="1" applyFill="1" applyBorder="1" applyAlignment="1">
      <alignment horizontal="right" vertical="center" readingOrder="1"/>
    </xf>
    <xf numFmtId="3" fontId="13" fillId="0" borderId="10" xfId="0" applyNumberFormat="1" applyFont="1" applyBorder="1" applyAlignment="1">
      <alignment horizontal="right" vertical="center" readingOrder="1"/>
    </xf>
    <xf numFmtId="0" fontId="0" fillId="0" borderId="0" xfId="0" applyAlignment="1">
      <alignment vertical="center"/>
    </xf>
    <xf numFmtId="0" fontId="16" fillId="0" borderId="0" xfId="0" applyFont="1" applyBorder="1" applyAlignment="1">
      <alignment vertical="center"/>
    </xf>
    <xf numFmtId="0" fontId="2" fillId="0" borderId="0" xfId="0" applyFont="1" applyAlignment="1">
      <alignment vertical="center"/>
    </xf>
    <xf numFmtId="0" fontId="0" fillId="0" borderId="0" xfId="0" applyAlignment="1">
      <alignment vertical="center" wrapText="1"/>
    </xf>
    <xf numFmtId="14" fontId="0" fillId="0" borderId="0" xfId="0" applyNumberFormat="1" applyAlignment="1">
      <alignment vertical="center" wrapText="1"/>
    </xf>
    <xf numFmtId="0" fontId="0" fillId="0" borderId="15" xfId="0" applyBorder="1"/>
    <xf numFmtId="0" fontId="0" fillId="0" borderId="16" xfId="0" applyBorder="1"/>
    <xf numFmtId="0" fontId="0" fillId="0" borderId="17" xfId="0" applyBorder="1"/>
    <xf numFmtId="0" fontId="9" fillId="6" borderId="13" xfId="0" applyFont="1" applyFill="1" applyBorder="1" applyAlignment="1">
      <alignment horizontal="center" vertical="center" wrapText="1" readingOrder="1"/>
    </xf>
    <xf numFmtId="0" fontId="2" fillId="0" borderId="21" xfId="0" applyFont="1" applyBorder="1"/>
    <xf numFmtId="0" fontId="0" fillId="0" borderId="22" xfId="0" applyBorder="1"/>
    <xf numFmtId="0" fontId="0" fillId="0" borderId="22" xfId="0" applyBorder="1" applyAlignment="1">
      <alignment vertical="center"/>
    </xf>
    <xf numFmtId="0" fontId="0" fillId="0" borderId="23" xfId="0" applyBorder="1" applyAlignment="1">
      <alignment vertical="center"/>
    </xf>
    <xf numFmtId="0" fontId="2" fillId="0" borderId="14" xfId="0" applyFont="1" applyBorder="1"/>
    <xf numFmtId="0" fontId="0" fillId="0" borderId="13" xfId="0" applyBorder="1"/>
    <xf numFmtId="0" fontId="0" fillId="0" borderId="12" xfId="0" applyBorder="1"/>
    <xf numFmtId="0" fontId="14" fillId="0" borderId="0"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5" fillId="0" borderId="0" xfId="0" applyFont="1" applyBorder="1" applyAlignment="1">
      <alignment vertical="center"/>
    </xf>
    <xf numFmtId="0" fontId="15" fillId="0" borderId="0" xfId="0" applyFont="1" applyBorder="1" applyAlignment="1">
      <alignment horizontal="center" vertical="center"/>
    </xf>
    <xf numFmtId="0" fontId="15" fillId="0" borderId="10" xfId="0" applyFont="1" applyBorder="1" applyAlignment="1">
      <alignment horizontal="center" vertical="center"/>
    </xf>
    <xf numFmtId="0" fontId="14" fillId="0" borderId="6" xfId="0" applyFont="1" applyBorder="1" applyAlignment="1">
      <alignment horizontal="center" vertical="center"/>
    </xf>
    <xf numFmtId="0" fontId="15" fillId="0" borderId="9" xfId="0" applyFont="1" applyBorder="1" applyAlignment="1">
      <alignment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0" fillId="0" borderId="24" xfId="0" applyBorder="1"/>
    <xf numFmtId="0" fontId="2" fillId="0" borderId="18" xfId="0" applyFont="1" applyBorder="1" applyAlignment="1">
      <alignment horizontal="center"/>
    </xf>
    <xf numFmtId="0" fontId="0" fillId="0" borderId="0" xfId="0" applyAlignment="1">
      <alignment horizontal="center"/>
    </xf>
    <xf numFmtId="0" fontId="0" fillId="9" borderId="15" xfId="0" applyFill="1" applyBorder="1"/>
    <xf numFmtId="0" fontId="0" fillId="9" borderId="16" xfId="0" applyFill="1" applyBorder="1"/>
    <xf numFmtId="0" fontId="2" fillId="0" borderId="19" xfId="0" applyFont="1" applyBorder="1"/>
    <xf numFmtId="0" fontId="2" fillId="0" borderId="25" xfId="0" applyFont="1" applyBorder="1"/>
    <xf numFmtId="0" fontId="0" fillId="0" borderId="0" xfId="0" applyAlignment="1">
      <alignment horizontal="center" vertical="center"/>
    </xf>
    <xf numFmtId="0" fontId="0" fillId="0" borderId="15" xfId="0" pivotButton="1" applyBorder="1" applyAlignment="1">
      <alignment horizontal="center" vertical="center"/>
    </xf>
    <xf numFmtId="0" fontId="2" fillId="0" borderId="15" xfId="0" applyFont="1" applyBorder="1" applyAlignment="1">
      <alignment horizontal="center" vertical="center"/>
    </xf>
    <xf numFmtId="0" fontId="0" fillId="0" borderId="15" xfId="0" applyNumberFormat="1" applyBorder="1" applyAlignment="1">
      <alignment horizontal="center" vertical="center"/>
    </xf>
    <xf numFmtId="0" fontId="0" fillId="9" borderId="15" xfId="0" applyNumberFormat="1" applyFill="1" applyBorder="1" applyAlignment="1">
      <alignment horizontal="center" vertical="center"/>
    </xf>
    <xf numFmtId="0" fontId="2" fillId="0" borderId="19" xfId="0" applyNumberFormat="1" applyFont="1" applyBorder="1" applyAlignment="1">
      <alignment horizontal="center" vertical="center"/>
    </xf>
    <xf numFmtId="42" fontId="0" fillId="0" borderId="18" xfId="0" applyNumberFormat="1" applyBorder="1"/>
    <xf numFmtId="42" fontId="0" fillId="9" borderId="18" xfId="0" applyNumberFormat="1" applyFill="1" applyBorder="1"/>
    <xf numFmtId="42" fontId="2" fillId="0" borderId="20" xfId="0" applyNumberFormat="1" applyFont="1" applyBorder="1"/>
    <xf numFmtId="0" fontId="2" fillId="0" borderId="15" xfId="0" pivotButton="1" applyFont="1" applyBorder="1"/>
    <xf numFmtId="49" fontId="0" fillId="0" borderId="0" xfId="0" applyNumberFormat="1"/>
    <xf numFmtId="42" fontId="0" fillId="0" borderId="0" xfId="1" applyFont="1"/>
    <xf numFmtId="49" fontId="0" fillId="0" borderId="14" xfId="0" applyNumberFormat="1" applyBorder="1" applyAlignment="1">
      <alignment horizontal="right"/>
    </xf>
    <xf numFmtId="42" fontId="0" fillId="0" borderId="13" xfId="1" applyFont="1" applyBorder="1"/>
    <xf numFmtId="42" fontId="0" fillId="0" borderId="12" xfId="1" applyFont="1" applyBorder="1"/>
    <xf numFmtId="49" fontId="0" fillId="0" borderId="11" xfId="0" applyNumberFormat="1" applyBorder="1" applyAlignment="1">
      <alignment horizontal="right"/>
    </xf>
    <xf numFmtId="42" fontId="0" fillId="0" borderId="0" xfId="1" applyFont="1" applyBorder="1"/>
    <xf numFmtId="42" fontId="0" fillId="0" borderId="10" xfId="1" applyFont="1" applyBorder="1"/>
    <xf numFmtId="49" fontId="0" fillId="0" borderId="6" xfId="0" applyNumberFormat="1" applyBorder="1" applyAlignment="1">
      <alignment horizontal="right"/>
    </xf>
    <xf numFmtId="42" fontId="0" fillId="0" borderId="9" xfId="1" applyFont="1" applyBorder="1"/>
    <xf numFmtId="42" fontId="0" fillId="0" borderId="5" xfId="1" applyFont="1" applyBorder="1"/>
    <xf numFmtId="1" fontId="0" fillId="0" borderId="13" xfId="1" applyNumberFormat="1" applyFont="1" applyBorder="1" applyAlignment="1">
      <alignment horizontal="center"/>
    </xf>
    <xf numFmtId="1" fontId="0" fillId="0" borderId="0" xfId="1" applyNumberFormat="1" applyFont="1" applyBorder="1" applyAlignment="1">
      <alignment horizontal="center"/>
    </xf>
    <xf numFmtId="1" fontId="0" fillId="0" borderId="9" xfId="1" applyNumberFormat="1" applyFont="1" applyBorder="1" applyAlignment="1">
      <alignment horizontal="center"/>
    </xf>
    <xf numFmtId="49" fontId="2" fillId="0" borderId="8" xfId="0" applyNumberFormat="1" applyFont="1" applyBorder="1" applyAlignment="1"/>
    <xf numFmtId="49" fontId="2" fillId="0" borderId="26" xfId="0" applyNumberFormat="1" applyFont="1" applyBorder="1" applyAlignment="1"/>
    <xf numFmtId="49" fontId="18" fillId="0" borderId="26" xfId="0" applyNumberFormat="1" applyFont="1" applyBorder="1" applyAlignment="1">
      <alignment horizontal="center"/>
    </xf>
    <xf numFmtId="49" fontId="18" fillId="0" borderId="7" xfId="0" applyNumberFormat="1" applyFont="1" applyBorder="1" applyAlignment="1">
      <alignment horizontal="center"/>
    </xf>
    <xf numFmtId="0" fontId="0" fillId="0" borderId="27" xfId="0" applyBorder="1"/>
    <xf numFmtId="42" fontId="0" fillId="0" borderId="28" xfId="0" applyNumberFormat="1" applyBorder="1"/>
    <xf numFmtId="0" fontId="0" fillId="0" borderId="27" xfId="0" applyNumberFormat="1" applyBorder="1" applyAlignment="1">
      <alignment horizontal="center" vertical="center"/>
    </xf>
    <xf numFmtId="0" fontId="19" fillId="0" borderId="0" xfId="0" applyFont="1"/>
    <xf numFmtId="0" fontId="20" fillId="0" borderId="2" xfId="0" applyFont="1" applyBorder="1" applyAlignment="1">
      <alignment horizontal="center" vertical="center" wrapText="1"/>
    </xf>
    <xf numFmtId="0" fontId="21" fillId="0" borderId="2" xfId="0" applyFont="1" applyBorder="1" applyAlignment="1">
      <alignment vertical="center"/>
    </xf>
    <xf numFmtId="0" fontId="21" fillId="0" borderId="2" xfId="0" applyFont="1" applyBorder="1" applyAlignment="1">
      <alignment horizontal="center" vertical="center"/>
    </xf>
    <xf numFmtId="0" fontId="21" fillId="0" borderId="2" xfId="0" applyFont="1" applyBorder="1" applyAlignment="1">
      <alignment horizontal="center" vertical="center" wrapText="1"/>
    </xf>
    <xf numFmtId="0" fontId="21" fillId="10" borderId="2" xfId="0" applyFont="1" applyFill="1" applyBorder="1" applyAlignment="1">
      <alignment horizontal="center" vertical="center" wrapText="1"/>
    </xf>
    <xf numFmtId="3" fontId="21" fillId="0" borderId="2" xfId="0" applyNumberFormat="1" applyFont="1" applyBorder="1" applyAlignment="1">
      <alignment horizontal="center" vertical="center" wrapText="1"/>
    </xf>
    <xf numFmtId="42" fontId="21" fillId="0" borderId="2" xfId="1" applyFont="1" applyBorder="1" applyAlignment="1">
      <alignment horizontal="center" vertical="center" wrapText="1"/>
    </xf>
    <xf numFmtId="0" fontId="22" fillId="0" borderId="2" xfId="0" applyFont="1" applyBorder="1" applyAlignment="1">
      <alignment wrapText="1"/>
    </xf>
    <xf numFmtId="0" fontId="21" fillId="0" borderId="2" xfId="0" applyFont="1" applyBorder="1" applyAlignment="1">
      <alignment vertical="center" wrapText="1"/>
    </xf>
    <xf numFmtId="0" fontId="21" fillId="11" borderId="2" xfId="0" applyFont="1" applyFill="1" applyBorder="1" applyAlignment="1">
      <alignment horizontal="center" vertical="center" wrapText="1"/>
    </xf>
    <xf numFmtId="0" fontId="23" fillId="0" borderId="0" xfId="0" applyFont="1"/>
    <xf numFmtId="0" fontId="0" fillId="0" borderId="0" xfId="0" applyAlignment="1">
      <alignment horizontal="right" vertical="center"/>
    </xf>
    <xf numFmtId="0" fontId="0" fillId="10" borderId="0" xfId="0" applyFill="1" applyAlignment="1">
      <alignment vertical="center"/>
    </xf>
    <xf numFmtId="0" fontId="0" fillId="10" borderId="0" xfId="0" applyFill="1"/>
    <xf numFmtId="0" fontId="24" fillId="0" borderId="0" xfId="0" applyFont="1" applyAlignment="1">
      <alignment horizontal="left" vertical="center" indent="1"/>
    </xf>
    <xf numFmtId="0" fontId="22" fillId="0" borderId="0" xfId="0" applyFont="1"/>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2" xfId="0" applyFont="1" applyFill="1" applyBorder="1" applyAlignment="1">
      <alignment vertical="center"/>
    </xf>
    <xf numFmtId="0" fontId="28" fillId="0" borderId="2" xfId="2" applyFont="1" applyFill="1" applyBorder="1" applyAlignment="1">
      <alignment vertical="center"/>
    </xf>
    <xf numFmtId="0" fontId="27" fillId="0" borderId="2" xfId="2" applyFill="1" applyBorder="1" applyAlignment="1">
      <alignment vertical="center"/>
    </xf>
    <xf numFmtId="0" fontId="25" fillId="12" borderId="31" xfId="0" applyFont="1" applyFill="1" applyBorder="1" applyAlignment="1">
      <alignment horizontal="center" vertical="center"/>
    </xf>
    <xf numFmtId="0" fontId="25" fillId="12" borderId="4" xfId="0" applyFont="1" applyFill="1" applyBorder="1" applyAlignment="1">
      <alignment horizontal="center" vertical="center"/>
    </xf>
    <xf numFmtId="0" fontId="25" fillId="12" borderId="4" xfId="0" applyFont="1" applyFill="1" applyBorder="1" applyAlignment="1">
      <alignment horizontal="center" vertical="center" wrapText="1"/>
    </xf>
    <xf numFmtId="0" fontId="25" fillId="12" borderId="32" xfId="0" applyFont="1" applyFill="1" applyBorder="1" applyAlignment="1">
      <alignment horizontal="center" vertical="center" wrapText="1"/>
    </xf>
    <xf numFmtId="0" fontId="21" fillId="0" borderId="29" xfId="0" applyFont="1" applyFill="1" applyBorder="1" applyAlignment="1">
      <alignment vertical="center"/>
    </xf>
    <xf numFmtId="0" fontId="21" fillId="0" borderId="30" xfId="0" applyFont="1" applyFill="1" applyBorder="1" applyAlignment="1">
      <alignment horizontal="left" vertical="center"/>
    </xf>
    <xf numFmtId="0" fontId="21" fillId="0" borderId="33" xfId="0" applyFont="1" applyFill="1" applyBorder="1" applyAlignment="1">
      <alignment vertical="center"/>
    </xf>
    <xf numFmtId="0" fontId="21" fillId="0" borderId="3" xfId="0" applyFont="1" applyFill="1" applyBorder="1" applyAlignment="1">
      <alignment horizontal="center" vertical="center"/>
    </xf>
    <xf numFmtId="0" fontId="21" fillId="0" borderId="34" xfId="0" applyFont="1" applyFill="1" applyBorder="1" applyAlignment="1">
      <alignment horizontal="left" vertical="center"/>
    </xf>
    <xf numFmtId="0" fontId="26" fillId="13" borderId="31" xfId="0" applyFont="1" applyFill="1" applyBorder="1" applyAlignment="1">
      <alignment horizontal="center" vertical="center"/>
    </xf>
    <xf numFmtId="0" fontId="21" fillId="0" borderId="37" xfId="0" applyFont="1" applyBorder="1" applyAlignment="1">
      <alignment horizontal="center" vertical="center" wrapText="1"/>
    </xf>
    <xf numFmtId="0" fontId="21" fillId="0" borderId="35" xfId="0" applyFont="1" applyBorder="1" applyAlignment="1">
      <alignment horizontal="center" vertical="center" wrapText="1"/>
    </xf>
    <xf numFmtId="0" fontId="26" fillId="13" borderId="38" xfId="0" applyFont="1" applyFill="1" applyBorder="1" applyAlignment="1">
      <alignment horizontal="center" vertical="center" wrapText="1"/>
    </xf>
    <xf numFmtId="0" fontId="26" fillId="13" borderId="36" xfId="0" applyFont="1" applyFill="1" applyBorder="1" applyAlignment="1">
      <alignment horizontal="center" vertical="center" wrapText="1"/>
    </xf>
    <xf numFmtId="0" fontId="29" fillId="14" borderId="2" xfId="0" applyFont="1" applyFill="1" applyBorder="1" applyAlignment="1">
      <alignment horizontal="center" vertical="center" wrapText="1"/>
    </xf>
    <xf numFmtId="0" fontId="29" fillId="0" borderId="2" xfId="0" applyFont="1" applyBorder="1" applyAlignment="1">
      <alignment horizontal="center" vertical="center" wrapText="1"/>
    </xf>
    <xf numFmtId="0" fontId="30" fillId="15" borderId="39" xfId="0" applyFont="1" applyFill="1" applyBorder="1" applyAlignment="1">
      <alignment horizontal="center" vertical="center" wrapText="1"/>
    </xf>
    <xf numFmtId="42" fontId="30" fillId="15" borderId="39" xfId="1" applyFont="1" applyFill="1" applyBorder="1" applyAlignment="1">
      <alignment horizontal="center" vertical="center" wrapText="1"/>
    </xf>
    <xf numFmtId="0" fontId="17" fillId="0" borderId="0" xfId="0" applyFont="1"/>
    <xf numFmtId="0" fontId="17" fillId="16" borderId="39" xfId="0" applyFont="1" applyFill="1" applyBorder="1" applyAlignment="1">
      <alignment vertical="center" wrapText="1"/>
    </xf>
    <xf numFmtId="0" fontId="17" fillId="16" borderId="39" xfId="0" applyFont="1" applyFill="1" applyBorder="1" applyAlignment="1">
      <alignment horizontal="center" vertical="center" wrapText="1"/>
    </xf>
    <xf numFmtId="42" fontId="17" fillId="16" borderId="39" xfId="1" applyFont="1" applyFill="1" applyBorder="1" applyAlignment="1">
      <alignment vertical="center"/>
    </xf>
    <xf numFmtId="0" fontId="17" fillId="0" borderId="39" xfId="0" applyFont="1" applyBorder="1" applyAlignment="1">
      <alignment horizontal="center" vertical="center" wrapText="1"/>
    </xf>
    <xf numFmtId="42" fontId="17" fillId="0" borderId="39" xfId="1" applyFont="1" applyBorder="1" applyAlignment="1">
      <alignment vertical="center"/>
    </xf>
    <xf numFmtId="0" fontId="31" fillId="0" borderId="39" xfId="0" applyFont="1" applyBorder="1" applyAlignment="1">
      <alignment vertical="center"/>
    </xf>
    <xf numFmtId="0" fontId="17" fillId="0" borderId="39" xfId="0" applyFont="1" applyBorder="1" applyAlignment="1">
      <alignment vertical="center" wrapText="1"/>
    </xf>
    <xf numFmtId="0" fontId="17" fillId="8" borderId="39" xfId="0" applyFont="1" applyFill="1" applyBorder="1" applyAlignment="1">
      <alignment horizontal="center" vertical="center" wrapText="1"/>
    </xf>
    <xf numFmtId="6" fontId="17" fillId="8" borderId="39" xfId="1" applyNumberFormat="1" applyFont="1" applyFill="1" applyBorder="1" applyAlignment="1">
      <alignment vertical="center"/>
    </xf>
    <xf numFmtId="42" fontId="17" fillId="8" borderId="39" xfId="1" applyFont="1" applyFill="1" applyBorder="1" applyAlignment="1">
      <alignment vertical="center"/>
    </xf>
    <xf numFmtId="0" fontId="17" fillId="8" borderId="39" xfId="0" applyFont="1" applyFill="1" applyBorder="1" applyAlignment="1">
      <alignment vertical="center" wrapText="1"/>
    </xf>
    <xf numFmtId="0" fontId="17" fillId="17" borderId="39" xfId="0" applyFont="1" applyFill="1" applyBorder="1" applyAlignment="1">
      <alignment vertical="center" wrapText="1"/>
    </xf>
    <xf numFmtId="0" fontId="17" fillId="17" borderId="39" xfId="0" applyFont="1" applyFill="1" applyBorder="1" applyAlignment="1">
      <alignment horizontal="center" vertical="center" wrapText="1"/>
    </xf>
    <xf numFmtId="42" fontId="17" fillId="17" borderId="39" xfId="1" applyFont="1" applyFill="1" applyBorder="1" applyAlignment="1">
      <alignment vertical="center"/>
    </xf>
    <xf numFmtId="42" fontId="17" fillId="16" borderId="39" xfId="1" applyFont="1" applyFill="1" applyBorder="1" applyAlignment="1">
      <alignment horizontal="right" vertical="center"/>
    </xf>
    <xf numFmtId="42" fontId="17" fillId="17" borderId="39" xfId="1" applyFont="1" applyFill="1" applyBorder="1" applyAlignment="1">
      <alignment horizontal="center" vertical="center" wrapText="1"/>
    </xf>
    <xf numFmtId="0" fontId="17" fillId="17" borderId="39" xfId="0" applyFont="1" applyFill="1" applyBorder="1" applyAlignment="1">
      <alignment horizontal="center" vertical="center"/>
    </xf>
    <xf numFmtId="0" fontId="17" fillId="18" borderId="39" xfId="0" applyFont="1" applyFill="1" applyBorder="1" applyAlignment="1">
      <alignment horizontal="center" vertical="center" wrapText="1"/>
    </xf>
    <xf numFmtId="0" fontId="17" fillId="18" borderId="39" xfId="0" applyFont="1" applyFill="1" applyBorder="1" applyAlignment="1">
      <alignment horizontal="center" vertical="center"/>
    </xf>
    <xf numFmtId="42" fontId="17" fillId="18" borderId="39" xfId="1" applyFont="1" applyFill="1" applyBorder="1" applyAlignment="1">
      <alignment vertical="center"/>
    </xf>
    <xf numFmtId="0" fontId="17" fillId="18" borderId="39" xfId="0" applyFont="1" applyFill="1" applyBorder="1" applyAlignment="1">
      <alignment vertical="center" wrapText="1"/>
    </xf>
    <xf numFmtId="0" fontId="17" fillId="17" borderId="39" xfId="0" applyFont="1" applyFill="1" applyBorder="1" applyAlignment="1">
      <alignment horizontal="left" vertical="center" wrapText="1"/>
    </xf>
    <xf numFmtId="0" fontId="32" fillId="17" borderId="39" xfId="0" applyFont="1" applyFill="1" applyBorder="1" applyAlignment="1">
      <alignment horizontal="left" wrapText="1"/>
    </xf>
    <xf numFmtId="0" fontId="32" fillId="17" borderId="39" xfId="0" applyFont="1" applyFill="1" applyBorder="1" applyAlignment="1">
      <alignment horizontal="left" vertical="top"/>
    </xf>
    <xf numFmtId="0" fontId="17" fillId="17" borderId="39" xfId="0" applyFont="1" applyFill="1" applyBorder="1"/>
    <xf numFmtId="0" fontId="17" fillId="16" borderId="39" xfId="0" applyFont="1" applyFill="1" applyBorder="1" applyAlignment="1">
      <alignment horizontal="left" vertical="center" wrapText="1"/>
    </xf>
    <xf numFmtId="42" fontId="17" fillId="16" borderId="39" xfId="1" applyFont="1" applyFill="1" applyBorder="1" applyAlignment="1">
      <alignment horizontal="center" vertical="center" wrapText="1"/>
    </xf>
    <xf numFmtId="0" fontId="17" fillId="3" borderId="39" xfId="0" applyFont="1" applyFill="1" applyBorder="1" applyAlignment="1">
      <alignment vertical="center" wrapText="1"/>
    </xf>
    <xf numFmtId="0" fontId="17" fillId="3" borderId="39" xfId="0" applyFont="1" applyFill="1" applyBorder="1" applyAlignment="1">
      <alignment horizontal="center" vertical="center" wrapText="1"/>
    </xf>
    <xf numFmtId="42" fontId="17" fillId="3" borderId="39" xfId="1" applyFont="1" applyFill="1" applyBorder="1" applyAlignment="1">
      <alignment horizontal="right" vertical="center"/>
    </xf>
    <xf numFmtId="42" fontId="17" fillId="3" borderId="39" xfId="1" applyFont="1" applyFill="1" applyBorder="1" applyAlignment="1">
      <alignment vertical="center"/>
    </xf>
    <xf numFmtId="42" fontId="17" fillId="8" borderId="39" xfId="1" applyFont="1" applyFill="1" applyBorder="1" applyAlignment="1">
      <alignment horizontal="right" vertical="center"/>
    </xf>
    <xf numFmtId="42" fontId="17" fillId="8" borderId="39" xfId="1" applyFont="1" applyFill="1" applyBorder="1" applyAlignment="1">
      <alignment horizontal="center" vertical="center" wrapText="1"/>
    </xf>
    <xf numFmtId="42" fontId="17" fillId="8" borderId="39" xfId="1" applyFont="1" applyFill="1" applyBorder="1" applyAlignment="1">
      <alignment vertical="center" wrapText="1"/>
    </xf>
    <xf numFmtId="0" fontId="17" fillId="0" borderId="39" xfId="0" applyFont="1" applyBorder="1" applyAlignment="1">
      <alignment horizontal="center" vertical="center"/>
    </xf>
    <xf numFmtId="44" fontId="17" fillId="0" borderId="39" xfId="0" applyNumberFormat="1" applyFont="1" applyBorder="1"/>
    <xf numFmtId="0" fontId="17" fillId="0" borderId="39" xfId="0" applyFont="1" applyBorder="1"/>
    <xf numFmtId="6" fontId="17" fillId="0" borderId="0" xfId="0" applyNumberFormat="1" applyFont="1"/>
    <xf numFmtId="0" fontId="0" fillId="0" borderId="0" xfId="0" applyAlignment="1">
      <alignment horizontal="center" vertical="center" wrapText="1"/>
    </xf>
    <xf numFmtId="0" fontId="0" fillId="0" borderId="0" xfId="0" applyAlignment="1">
      <alignment horizontal="left" vertical="center" wrapText="1"/>
    </xf>
    <xf numFmtId="0" fontId="14" fillId="0" borderId="11" xfId="0" applyFont="1" applyBorder="1" applyAlignment="1">
      <alignment horizontal="center" vertical="center"/>
    </xf>
    <xf numFmtId="0" fontId="14" fillId="0" borderId="0" xfId="0" applyFont="1" applyBorder="1" applyAlignment="1">
      <alignment horizontal="center" vertical="center"/>
    </xf>
    <xf numFmtId="0" fontId="14" fillId="0" borderId="10" xfId="0" applyFont="1" applyBorder="1" applyAlignment="1">
      <alignment horizontal="center" vertical="center"/>
    </xf>
    <xf numFmtId="0" fontId="3" fillId="0" borderId="1" xfId="0" applyFont="1" applyBorder="1" applyAlignment="1">
      <alignment horizontal="center"/>
    </xf>
    <xf numFmtId="0" fontId="17" fillId="17" borderId="39" xfId="0" applyFont="1" applyFill="1" applyBorder="1" applyAlignment="1">
      <alignment vertical="center" wrapText="1"/>
    </xf>
    <xf numFmtId="0" fontId="17" fillId="0" borderId="39" xfId="0" applyFont="1" applyBorder="1" applyAlignment="1">
      <alignment horizontal="left" vertical="center" wrapText="1"/>
    </xf>
    <xf numFmtId="0" fontId="17" fillId="8" borderId="39" xfId="0" applyFont="1" applyFill="1" applyBorder="1" applyAlignment="1">
      <alignment vertical="center" wrapText="1"/>
    </xf>
    <xf numFmtId="0" fontId="17" fillId="8" borderId="39" xfId="0" applyFont="1" applyFill="1" applyBorder="1" applyAlignment="1">
      <alignment horizontal="left" vertical="center" wrapText="1"/>
    </xf>
    <xf numFmtId="0" fontId="17" fillId="16" borderId="39" xfId="0" applyFont="1" applyFill="1" applyBorder="1" applyAlignment="1">
      <alignment horizontal="left" vertical="center" wrapText="1"/>
    </xf>
    <xf numFmtId="0" fontId="17" fillId="16" borderId="39" xfId="0" applyFont="1" applyFill="1" applyBorder="1" applyAlignment="1">
      <alignment horizontal="center" vertical="center" wrapText="1"/>
    </xf>
    <xf numFmtId="0" fontId="17" fillId="16" borderId="39" xfId="0" applyFont="1" applyFill="1" applyBorder="1" applyAlignment="1">
      <alignment vertical="center" wrapText="1"/>
    </xf>
    <xf numFmtId="0" fontId="17" fillId="18" borderId="39" xfId="0" applyFont="1" applyFill="1" applyBorder="1" applyAlignment="1">
      <alignment horizontal="left" vertical="center" wrapText="1"/>
    </xf>
    <xf numFmtId="0" fontId="17" fillId="18" borderId="39" xfId="0" applyFont="1" applyFill="1" applyBorder="1" applyAlignment="1">
      <alignment horizontal="center" vertical="center" wrapText="1"/>
    </xf>
    <xf numFmtId="0" fontId="17" fillId="17" borderId="39" xfId="0" applyFont="1" applyFill="1" applyBorder="1" applyAlignment="1">
      <alignment horizontal="center" vertical="center" wrapText="1"/>
    </xf>
    <xf numFmtId="0" fontId="17" fillId="0" borderId="39" xfId="0" applyFont="1" applyBorder="1" applyAlignment="1">
      <alignment horizontal="center" vertical="center"/>
    </xf>
    <xf numFmtId="0" fontId="17" fillId="0" borderId="39" xfId="0" applyFont="1" applyBorder="1" applyAlignment="1">
      <alignment horizontal="center" vertical="center" wrapText="1"/>
    </xf>
    <xf numFmtId="0" fontId="17" fillId="3" borderId="39" xfId="0" applyFont="1" applyFill="1" applyBorder="1" applyAlignment="1">
      <alignment vertical="center" wrapText="1"/>
    </xf>
    <xf numFmtId="0" fontId="17" fillId="3" borderId="39" xfId="0" applyFont="1" applyFill="1" applyBorder="1" applyAlignment="1">
      <alignment horizontal="center" vertical="center" wrapText="1"/>
    </xf>
    <xf numFmtId="0" fontId="17" fillId="8" borderId="40" xfId="0" applyFont="1" applyFill="1" applyBorder="1" applyAlignment="1">
      <alignment horizontal="left" vertical="center"/>
    </xf>
    <xf numFmtId="0" fontId="17" fillId="8" borderId="41" xfId="0" applyFont="1" applyFill="1" applyBorder="1" applyAlignment="1">
      <alignment horizontal="left" vertical="center"/>
    </xf>
    <xf numFmtId="0" fontId="17" fillId="8" borderId="42" xfId="0" applyFont="1" applyFill="1" applyBorder="1" applyAlignment="1">
      <alignment horizontal="left" vertical="center"/>
    </xf>
    <xf numFmtId="0" fontId="17" fillId="17" borderId="39" xfId="0" applyFont="1" applyFill="1" applyBorder="1" applyAlignment="1">
      <alignment horizontal="left" vertical="center" wrapText="1"/>
    </xf>
    <xf numFmtId="0" fontId="0" fillId="11" borderId="0" xfId="0" applyFill="1" applyAlignment="1">
      <alignment horizontal="left" vertical="center" wrapText="1"/>
    </xf>
    <xf numFmtId="0" fontId="0" fillId="0" borderId="34" xfId="0" applyBorder="1"/>
    <xf numFmtId="0" fontId="2" fillId="0" borderId="3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0" xfId="0" applyFont="1" applyAlignment="1">
      <alignment vertical="center" wrapText="1"/>
    </xf>
    <xf numFmtId="0" fontId="2" fillId="0" borderId="29" xfId="0" applyFont="1" applyBorder="1"/>
    <xf numFmtId="0" fontId="0" fillId="0" borderId="2" xfId="0" applyBorder="1" applyAlignment="1">
      <alignment horizontal="center" vertical="center"/>
    </xf>
    <xf numFmtId="14" fontId="33" fillId="0" borderId="2" xfId="0" applyNumberFormat="1" applyFont="1" applyBorder="1" applyAlignment="1">
      <alignment horizontal="center" vertical="center"/>
    </xf>
    <xf numFmtId="0" fontId="0" fillId="0" borderId="2" xfId="0" applyBorder="1"/>
    <xf numFmtId="0" fontId="0" fillId="0" borderId="30" xfId="0" applyBorder="1"/>
    <xf numFmtId="0" fontId="0" fillId="0" borderId="2" xfId="0" applyBorder="1" applyAlignment="1">
      <alignment horizontal="left" vertical="top"/>
    </xf>
    <xf numFmtId="14" fontId="0" fillId="0" borderId="2" xfId="0" applyNumberFormat="1" applyBorder="1" applyAlignment="1">
      <alignment horizontal="center" vertical="center"/>
    </xf>
    <xf numFmtId="0" fontId="2" fillId="0" borderId="33" xfId="0" applyFont="1" applyBorder="1"/>
    <xf numFmtId="0" fontId="0" fillId="0" borderId="3" xfId="0" applyBorder="1" applyAlignment="1">
      <alignment horizontal="center" vertical="center"/>
    </xf>
    <xf numFmtId="14" fontId="0" fillId="0" borderId="3" xfId="0" applyNumberFormat="1" applyBorder="1" applyAlignment="1">
      <alignment horizontal="center" vertical="center"/>
    </xf>
  </cellXfs>
  <cellStyles count="3">
    <cellStyle name="Hipervínculo" xfId="2" builtinId="8"/>
    <cellStyle name="Moneda [0]" xfId="1" builtinId="7"/>
    <cellStyle name="Normal" xfId="0" builtinId="0"/>
  </cellStyles>
  <dxfs count="59">
    <dxf>
      <fill>
        <patternFill patternType="none">
          <fgColor indexed="64"/>
          <bgColor auto="1"/>
        </patternFill>
      </fill>
      <border diagonalUp="0" diagonalDown="0" outline="0">
        <left style="thin">
          <color indexed="64"/>
        </left>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ill>
        <patternFill patternType="none">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Light"/>
        <family val="2"/>
        <scheme val="major"/>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rgb="FFD8D8D8"/>
        <name val="Calibri Light"/>
        <family val="2"/>
        <scheme val="major"/>
      </font>
      <fill>
        <patternFill patternType="solid">
          <fgColor indexed="64"/>
          <bgColor rgb="FF006CB7"/>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font>
    </dxf>
    <dxf>
      <font>
        <b/>
      </font>
    </dxf>
    <dxf>
      <numFmt numFmtId="32" formatCode="_ &quot;$&quot;* #,##0_ ;_ &quot;$&quot;* \-#,##0_ ;_ &quot;$&quot;* &quot;-&quot;_ ;_ @_ "/>
    </dxf>
    <dxf>
      <alignment vertical="center"/>
    </dxf>
    <dxf>
      <alignment vertical="center"/>
    </dxf>
    <dxf>
      <alignment vertical="center"/>
    </dxf>
    <dxf>
      <alignment horizontal="center"/>
    </dxf>
    <dxf>
      <alignment horizontal="center"/>
    </dxf>
    <dxf>
      <alignment horizontal="center"/>
    </dxf>
    <dxf>
      <font>
        <b/>
      </font>
    </dxf>
    <dxf>
      <font>
        <b/>
      </font>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dxf>
    <dxf>
      <font>
        <b/>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1454150</xdr:colOff>
      <xdr:row>17</xdr:row>
      <xdr:rowOff>76200</xdr:rowOff>
    </xdr:from>
    <xdr:to>
      <xdr:col>4</xdr:col>
      <xdr:colOff>12700</xdr:colOff>
      <xdr:row>23</xdr:row>
      <xdr:rowOff>88900</xdr:rowOff>
    </xdr:to>
    <xdr:sp macro="" textlink="">
      <xdr:nvSpPr>
        <xdr:cNvPr id="2" name="Cerrar llave 1">
          <a:extLst>
            <a:ext uri="{FF2B5EF4-FFF2-40B4-BE49-F238E27FC236}">
              <a16:creationId xmlns:a16="http://schemas.microsoft.com/office/drawing/2014/main" id="{B33F217B-F67C-4DDC-88F3-5839FF3C4E67}"/>
            </a:ext>
          </a:extLst>
        </xdr:cNvPr>
        <xdr:cNvSpPr/>
      </xdr:nvSpPr>
      <xdr:spPr>
        <a:xfrm>
          <a:off x="6699250" y="3213100"/>
          <a:ext cx="488950" cy="11176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L" sz="1100"/>
        </a:p>
      </xdr:txBody>
    </xdr: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fanabalon\AppData\Local\Microsoft\Windows\INetCache\Content.Outlook\A8I52RPK\Copia%20de%20ConsolidadoGeneralNICSP_2021_20220110.xls"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Andres Mesina Muñoz" refreshedDate="44581.484413078702" createdVersion="1" refreshedVersion="4" recordCount="2409" xr:uid="{57DE4209-0924-45F4-AC99-ED9A7616C2D1}">
  <cacheSource type="worksheet">
    <worksheetSource ref="A1:Q2410" sheet="ConsolidadoGralNICSP2021 07-01-" r:id="rId2"/>
  </cacheSource>
  <cacheFields count="17">
    <cacheField name="Cuenta Contable" numFmtId="0">
      <sharedItems count="10">
        <s v="1-Maquinarias y Equipos de Oficina"/>
        <s v="2-Vehículos"/>
        <s v="3-Muebles y enseres"/>
        <s v="4-Herramientas"/>
        <s v="5-Equipos Computacionales"/>
        <s v="6-Equipos de Comunicaciones para Redes Informáticas"/>
        <s v="7-Programas Computacionales"/>
        <s v="8-Sistemas de Información"/>
        <s v="10-Obras Historicas"/>
        <s v="11-Otras máquinas y equipos"/>
      </sharedItems>
    </cacheField>
    <cacheField name="Fecha Factura" numFmtId="0">
      <sharedItems containsSemiMixedTypes="0" containsNonDate="0" containsDate="1" containsString="0" minDate="1999-09-28T00:00:00" maxDate="2021-12-31T00:00:00"/>
    </cacheField>
    <cacheField name="UTM" numFmtId="0">
      <sharedItems containsSemiMixedTypes="0" containsString="0" containsNumber="1" containsInteger="1" minValue="26179" maxValue="54171"/>
    </cacheField>
    <cacheField name="N° Boleta" numFmtId="0">
      <sharedItems containsSemiMixedTypes="0" containsString="0" containsNumber="1" containsInteger="1" minValue="5" maxValue="2021123104"/>
    </cacheField>
    <cacheField name="Rut Proveedor" numFmtId="0">
      <sharedItems/>
    </cacheField>
    <cacheField name="Nombre Proveedor" numFmtId="0">
      <sharedItems/>
    </cacheField>
    <cacheField name="Código" numFmtId="0">
      <sharedItems containsSemiMixedTypes="0" containsString="0" containsNumber="1" containsInteger="1" minValue="14519" maxValue="32903"/>
    </cacheField>
    <cacheField name="Familia" numFmtId="0">
      <sharedItems/>
    </cacheField>
    <cacheField name="Valor Bien" numFmtId="0">
      <sharedItems containsSemiMixedTypes="0" containsString="0" containsNumber="1" containsInteger="1" minValue="11263" maxValue="166282914"/>
    </cacheField>
    <cacheField name="Programa" numFmtId="0">
      <sharedItems count="4">
        <s v="01 - SEGPRES"/>
        <s v="04 - Modernización"/>
        <s v="08 - Convención"/>
        <s v="05 - CAIGG"/>
      </sharedItems>
    </cacheField>
    <cacheField name="Centro de costo" numFmtId="0">
      <sharedItems/>
    </cacheField>
    <cacheField name="Erogación" numFmtId="0">
      <sharedItems containsSemiMixedTypes="0" containsString="0" containsNumber="1" containsInteger="1" minValue="0" maxValue="188567456"/>
    </cacheField>
    <cacheField name="Deterioro" numFmtId="0">
      <sharedItems containsSemiMixedTypes="0" containsString="0" containsNumber="1" containsInteger="1" minValue="0" maxValue="0"/>
    </cacheField>
    <cacheField name="Años vida útil" numFmtId="0">
      <sharedItems containsSemiMixedTypes="0" containsString="0" containsNumber="1" containsInteger="1" minValue="0" maxValue="12"/>
    </cacheField>
    <cacheField name="Depreciación del año" numFmtId="0">
      <sharedItems containsSemiMixedTypes="0" containsString="0" containsNumber="1" containsInteger="1" minValue="0" maxValue="38467850"/>
    </cacheField>
    <cacheField name="Depreciación acumulada" numFmtId="0">
      <sharedItems containsString="0" containsBlank="1" containsNumber="1" containsInteger="1" minValue="0" maxValue="166282913"/>
    </cacheField>
    <cacheField name="Valor Libro" numFmtId="0">
      <sharedItems containsSemiMixedTypes="0" containsString="0" containsNumber="1" containsInteger="1" minValue="0" maxValue="127287273" count="379">
        <n v="1"/>
        <n v="54721"/>
        <n v="54428"/>
        <n v="174925"/>
        <n v="97940"/>
        <n v="208673"/>
        <n v="209663"/>
        <n v="136164"/>
        <n v="232587"/>
        <n v="410447"/>
        <n v="997272"/>
        <n v="166898"/>
        <n v="454171"/>
        <n v="300419"/>
        <n v="280080"/>
        <n v="144453"/>
        <n v="332704"/>
        <n v="496329"/>
        <n v="763583"/>
        <n v="321102"/>
        <n v="529296"/>
        <n v="640925"/>
        <n v="749700"/>
        <n v="225083"/>
        <n v="254924"/>
        <n v="2005300"/>
        <n v="2088358"/>
        <n v="4714285"/>
        <n v="6750000"/>
        <n v="24256700"/>
        <n v="20366"/>
        <n v="44650"/>
        <n v="40180"/>
        <n v="28591"/>
        <n v="28918"/>
        <n v="20603"/>
        <n v="30218"/>
        <n v="65752"/>
        <n v="84362"/>
        <n v="45282"/>
        <n v="34064"/>
        <n v="34062"/>
        <n v="41428"/>
        <n v="41430"/>
        <n v="55479"/>
        <n v="60067"/>
        <n v="63750"/>
        <n v="137417"/>
        <n v="194083"/>
        <n v="87833"/>
        <n v="49374"/>
        <n v="70982"/>
        <n v="101180"/>
        <n v="315676"/>
        <n v="38225"/>
        <n v="80931"/>
        <n v="44238"/>
        <n v="53178"/>
        <n v="42704"/>
        <n v="52896"/>
        <n v="48367"/>
        <n v="76631"/>
        <n v="193808"/>
        <n v="46702"/>
        <n v="143531"/>
        <n v="239708"/>
        <n v="42432"/>
        <n v="847790"/>
        <n v="48943"/>
        <n v="67759"/>
        <n v="65940"/>
        <n v="46172"/>
        <n v="60435"/>
        <n v="108035"/>
        <n v="52858"/>
        <n v="46856"/>
        <n v="125942"/>
        <n v="54800"/>
        <n v="110696"/>
        <n v="122230"/>
        <n v="67456"/>
        <n v="69907"/>
        <n v="69006"/>
        <n v="83272"/>
        <n v="65526"/>
        <n v="63408"/>
        <n v="64796"/>
        <n v="134695"/>
        <n v="81182"/>
        <n v="93409"/>
        <n v="81184"/>
        <n v="216475"/>
        <n v="78955"/>
        <n v="210255"/>
        <n v="502278"/>
        <n v="523927"/>
        <n v="194994"/>
        <n v="153961"/>
        <n v="146271"/>
        <n v="108658"/>
        <n v="138256"/>
        <n v="233198"/>
        <n v="139317"/>
        <n v="121124"/>
        <n v="139318"/>
        <n v="164144"/>
        <n v="359152"/>
        <n v="181831"/>
        <n v="1499400"/>
        <n v="328797"/>
        <n v="196565"/>
        <n v="7021"/>
        <n v="10009"/>
        <n v="10048"/>
        <n v="5324"/>
        <n v="17352"/>
        <n v="14573"/>
        <n v="14042"/>
        <n v="14089"/>
        <n v="26881"/>
        <n v="41102"/>
        <n v="41104"/>
        <n v="8039"/>
        <n v="46302"/>
        <n v="57410"/>
        <n v="68895"/>
        <n v="54018"/>
        <n v="54016"/>
        <n v="37994"/>
        <n v="37992"/>
        <n v="147764"/>
        <n v="121055"/>
        <n v="57725"/>
        <n v="57723"/>
        <n v="176222"/>
        <n v="161132"/>
        <n v="161133"/>
        <n v="555854"/>
        <n v="50375"/>
        <n v="31287"/>
        <n v="31284"/>
        <n v="1409507"/>
        <n v="24399"/>
        <n v="66666"/>
        <n v="1505448"/>
        <n v="93471"/>
        <n v="601172"/>
        <n v="165923"/>
        <n v="165924"/>
        <n v="70640"/>
        <n v="103598"/>
        <n v="107952"/>
        <n v="150661"/>
        <n v="92116"/>
        <n v="546176"/>
        <n v="83333"/>
        <n v="25715"/>
        <n v="25712"/>
        <n v="139274"/>
        <n v="236903"/>
        <n v="348860"/>
        <n v="348861"/>
        <n v="136276"/>
        <n v="86835"/>
        <n v="81353"/>
        <n v="223301"/>
        <n v="223306"/>
        <n v="3104541"/>
        <n v="3104540"/>
        <n v="281753"/>
        <n v="649483"/>
        <n v="319809"/>
        <n v="90839"/>
        <n v="646967"/>
        <n v="6998568"/>
        <n v="247884"/>
        <n v="303475"/>
        <n v="560056"/>
        <n v="689391"/>
        <n v="281132"/>
        <n v="247024"/>
        <n v="176993"/>
        <n v="176994"/>
        <n v="57940"/>
        <n v="256434"/>
        <n v="599634"/>
        <n v="599632"/>
        <n v="105228"/>
        <n v="105226"/>
        <n v="307343"/>
        <n v="89000"/>
        <n v="1313052"/>
        <n v="597599"/>
        <n v="259648"/>
        <n v="259650"/>
        <n v="570699"/>
        <n v="7929153"/>
        <n v="2120147"/>
        <n v="591948"/>
        <n v="834052"/>
        <n v="834053"/>
        <n v="646584"/>
        <n v="546003"/>
        <n v="99509"/>
        <n v="202229"/>
        <n v="393206"/>
        <n v="727076"/>
        <n v="368878"/>
        <n v="833013"/>
        <n v="1094044"/>
        <n v="1011976"/>
        <n v="1082772"/>
        <n v="1105323"/>
        <n v="993614"/>
        <n v="243239"/>
        <n v="270045"/>
        <n v="503231"/>
        <n v="426814"/>
        <n v="293463"/>
        <n v="114968"/>
        <n v="871341"/>
        <n v="158238"/>
        <n v="794916"/>
        <n v="862812"/>
        <n v="842410"/>
        <n v="424354"/>
        <n v="424353"/>
        <n v="1373359"/>
        <n v="549418"/>
        <n v="549427"/>
        <n v="1243054"/>
        <n v="283980"/>
        <n v="518840"/>
        <n v="961074"/>
        <n v="755959"/>
        <n v="755958"/>
        <n v="9914"/>
        <n v="171796"/>
        <n v="203907"/>
        <n v="2673511"/>
        <n v="794375"/>
        <n v="244421"/>
        <n v="244420"/>
        <n v="164978"/>
        <n v="392758"/>
        <n v="392759"/>
        <n v="307627"/>
        <n v="307629"/>
        <n v="4197912"/>
        <n v="207407"/>
        <n v="413649"/>
        <n v="407823"/>
        <n v="230860"/>
        <n v="0"/>
        <n v="267360"/>
        <n v="4939939"/>
        <n v="10733491"/>
        <n v="646712"/>
        <n v="4165548"/>
        <n v="12354527"/>
        <n v="8821054"/>
        <n v="602019"/>
        <n v="211661"/>
        <n v="1932170"/>
        <n v="1526112"/>
        <n v="2718060"/>
        <n v="414112"/>
        <n v="1287954"/>
        <n v="706414"/>
        <n v="3624353"/>
        <n v="7632422"/>
        <n v="16565791"/>
        <n v="86067773"/>
        <n v="3164106"/>
        <n v="278479"/>
        <n v="19966195"/>
        <n v="1070318"/>
        <n v="13548370"/>
        <n v="561378"/>
        <n v="1865188"/>
        <n v="842275"/>
        <n v="2183817"/>
        <n v="1262458"/>
        <n v="2665381"/>
        <n v="935609"/>
        <n v="1161714"/>
        <n v="2051738"/>
        <n v="1467577"/>
        <n v="4827614"/>
        <n v="3069830"/>
        <n v="547311"/>
        <n v="2199583"/>
        <n v="2838960"/>
        <n v="1534716"/>
        <n v="1084034"/>
        <n v="2008565"/>
        <n v="2268633"/>
        <n v="6301965"/>
        <n v="3129501"/>
        <n v="2926444"/>
        <n v="2875471"/>
        <n v="1568742"/>
        <n v="897497"/>
        <n v="2547629"/>
        <n v="4512410"/>
        <n v="4180908"/>
        <n v="2404709"/>
        <n v="3112371"/>
        <n v="1573029"/>
        <n v="2962421"/>
        <n v="1185093"/>
        <n v="1517601"/>
        <n v="1772915"/>
        <n v="1457726"/>
        <n v="3215803"/>
        <n v="4091176"/>
        <n v="16571690"/>
        <n v="16864954"/>
        <n v="7661078"/>
        <n v="44435942"/>
        <n v="44828517"/>
        <n v="7817946"/>
        <n v="91858622"/>
        <n v="8007878"/>
        <n v="1178335"/>
        <n v="13237734"/>
        <n v="24589153"/>
        <n v="2850102"/>
        <n v="15790634"/>
        <n v="48887740"/>
        <n v="13292133"/>
        <n v="2343760"/>
        <n v="1870083"/>
        <n v="5631618"/>
        <n v="2647781"/>
        <n v="11149458"/>
        <n v="63571869"/>
        <n v="11218371"/>
        <n v="4347638"/>
        <n v="7587251"/>
        <n v="4203766"/>
        <n v="28666667"/>
        <n v="9254677"/>
        <n v="11994539"/>
        <n v="9579428"/>
        <n v="8367950"/>
        <n v="21464847"/>
        <n v="15990486"/>
        <n v="2285622"/>
        <n v="1575418"/>
        <n v="7156090"/>
        <n v="58524818"/>
        <n v="7663136"/>
        <n v="28859712"/>
        <n v="22450594"/>
        <n v="23274632"/>
        <n v="4602400"/>
        <n v="1673600"/>
        <n v="7920396"/>
        <n v="17940779"/>
        <n v="127287273"/>
        <n v="7531200"/>
        <n v="62148542"/>
        <n v="18723266"/>
        <n v="14923254"/>
        <n v="13850279"/>
        <n v="6406358"/>
        <n v="5630203"/>
        <n v="13093537"/>
        <n v="12675000"/>
        <n v="13500000"/>
        <n v="12464765"/>
        <n v="9507024"/>
        <n v="3098735"/>
        <n v="9494437"/>
        <n v="3300000"/>
        <n v="801012"/>
        <n v="519697"/>
        <n v="519698"/>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09">
  <r>
    <x v="0"/>
    <d v="2003-03-06T00:00:00"/>
    <n v="29272"/>
    <n v="4202"/>
    <s v="96892370-6"/>
    <s v="OLYOFFICE S.A."/>
    <n v="14877"/>
    <s v="MAQUINAS DE OFICINA"/>
    <n v="210490"/>
    <x v="0"/>
    <s v="SEGPRES"/>
    <n v="0"/>
    <n v="0"/>
    <n v="3"/>
    <n v="0"/>
    <n v="210489"/>
    <x v="0"/>
  </r>
  <r>
    <x v="0"/>
    <d v="2004-10-27T00:00:00"/>
    <n v="30187"/>
    <n v="3605"/>
    <s v="77442640-k"/>
    <s v="COMERCIAL HEES COMPAÑIA LIMITADA"/>
    <n v="15819"/>
    <s v="MAQUINAS DE OFICINA"/>
    <n v="215955"/>
    <x v="0"/>
    <s v="SEGPRES"/>
    <n v="0"/>
    <n v="0"/>
    <n v="3"/>
    <n v="0"/>
    <n v="215954"/>
    <x v="0"/>
  </r>
  <r>
    <x v="0"/>
    <d v="2006-06-01T00:00:00"/>
    <n v="31791"/>
    <n v="7365"/>
    <s v="90749000-9"/>
    <s v="SACI FALABELLA"/>
    <n v="17700"/>
    <s v="TELEVISORES"/>
    <n v="75622"/>
    <x v="0"/>
    <s v="SEGPRES"/>
    <n v="0"/>
    <n v="0"/>
    <n v="3"/>
    <n v="0"/>
    <n v="75621"/>
    <x v="0"/>
  </r>
  <r>
    <x v="0"/>
    <d v="2006-10-17T00:00:00"/>
    <n v="32303"/>
    <n v="6230"/>
    <s v="06023927-4"/>
    <s v="RAMON GABRIEL MEDINA JARA"/>
    <n v="21078"/>
    <s v="EQUIPOS DE AIRE ACONDICIONADO"/>
    <n v="190400"/>
    <x v="0"/>
    <s v="SEGPRES"/>
    <n v="0"/>
    <n v="0"/>
    <n v="3"/>
    <n v="0"/>
    <n v="190399"/>
    <x v="0"/>
  </r>
  <r>
    <x v="0"/>
    <d v="2006-12-29T00:00:00"/>
    <n v="32206"/>
    <n v="3133"/>
    <s v="77880750-5"/>
    <s v="Colaboración Virtual Comunicaciones S.A."/>
    <n v="28556"/>
    <s v="ESTANTES Y RACK"/>
    <n v="1718955"/>
    <x v="0"/>
    <s v="SEGPRES"/>
    <n v="0"/>
    <n v="0"/>
    <n v="3"/>
    <n v="0"/>
    <n v="1718954"/>
    <x v="0"/>
  </r>
  <r>
    <x v="0"/>
    <d v="2006-12-29T00:00:00"/>
    <n v="32206"/>
    <n v="3133"/>
    <s v="77880750-5"/>
    <s v="Colaboración Virtual Comunicaciones S.A."/>
    <n v="19654"/>
    <s v="TELEVISORES"/>
    <n v="930900"/>
    <x v="0"/>
    <s v="SEGPRES"/>
    <n v="0"/>
    <n v="0"/>
    <n v="3"/>
    <n v="0"/>
    <n v="930899"/>
    <x v="0"/>
  </r>
  <r>
    <x v="0"/>
    <d v="2006-12-29T00:00:00"/>
    <n v="32206"/>
    <n v="3133"/>
    <s v="77880750-5"/>
    <s v="Colaboración Virtual Comunicaciones S.A."/>
    <n v="19656"/>
    <s v="PROYECTORES"/>
    <n v="2012670"/>
    <x v="0"/>
    <s v="SEGPRES"/>
    <n v="0"/>
    <n v="0"/>
    <n v="3"/>
    <n v="0"/>
    <n v="2012669"/>
    <x v="0"/>
  </r>
  <r>
    <x v="0"/>
    <d v="2006-12-29T00:00:00"/>
    <n v="32206"/>
    <n v="3133"/>
    <s v="77880750-5"/>
    <s v="Colaboración Virtual Comunicaciones S.A."/>
    <n v="19655"/>
    <s v="TELEVISORES"/>
    <n v="930900"/>
    <x v="0"/>
    <s v="SEGPRES"/>
    <n v="0"/>
    <n v="0"/>
    <n v="3"/>
    <n v="0"/>
    <n v="930899"/>
    <x v="0"/>
  </r>
  <r>
    <x v="0"/>
    <d v="2007-06-11T00:00:00"/>
    <n v="32529"/>
    <n v="9714"/>
    <s v="78786040-0"/>
    <s v="DICTACOM"/>
    <n v="18815"/>
    <s v="MAQUINAS DE OFICINA"/>
    <n v="326060"/>
    <x v="0"/>
    <s v="SEGPRES"/>
    <n v="0"/>
    <n v="0"/>
    <n v="3"/>
    <n v="0"/>
    <n v="326059"/>
    <x v="0"/>
  </r>
  <r>
    <x v="0"/>
    <d v="2007-06-11T00:00:00"/>
    <n v="32529"/>
    <n v="9714"/>
    <s v="78786040-0"/>
    <s v="DICTACOM"/>
    <n v="18816"/>
    <s v="OTROS EQUIPOS Y ACC. IMAGEN, VIDEO, AUDIO Y PROYECCION"/>
    <n v="274000"/>
    <x v="0"/>
    <s v="SEGPRES"/>
    <n v="0"/>
    <n v="0"/>
    <n v="3"/>
    <n v="0"/>
    <n v="273999"/>
    <x v="0"/>
  </r>
  <r>
    <x v="0"/>
    <d v="2007-07-24T00:00:00"/>
    <n v="32724"/>
    <n v="4497"/>
    <s v="77447770-5"/>
    <s v="D Laire S.A."/>
    <n v="18812"/>
    <s v="EQUIPOS DE AIRE ACONDICIONADO"/>
    <n v="324196"/>
    <x v="0"/>
    <s v="SEGPRES"/>
    <n v="0"/>
    <n v="0"/>
    <n v="3"/>
    <n v="0"/>
    <n v="324195"/>
    <x v="0"/>
  </r>
  <r>
    <x v="0"/>
    <d v="2007-12-06T00:00:00"/>
    <n v="34222"/>
    <n v="2624"/>
    <s v="77180230-3"/>
    <s v="COMERCIAL E IMPORTADORA VIEYOR LIMITADA"/>
    <n v="19125"/>
    <s v="MAQUINAS DE OFICINA"/>
    <n v="104006"/>
    <x v="0"/>
    <s v="SEGPRES"/>
    <n v="0"/>
    <n v="0"/>
    <n v="3"/>
    <n v="0"/>
    <n v="104005"/>
    <x v="0"/>
  </r>
  <r>
    <x v="0"/>
    <d v="2007-12-14T00:00:00"/>
    <n v="34222"/>
    <n v="5079"/>
    <s v="77447770-5"/>
    <s v="D Laire S.A."/>
    <n v="19965"/>
    <s v="EQUIPOS DE AIRE ACONDICIONADO"/>
    <n v="220334"/>
    <x v="0"/>
    <s v="SEGPRES"/>
    <n v="0"/>
    <n v="0"/>
    <n v="3"/>
    <n v="0"/>
    <n v="220333"/>
    <x v="0"/>
  </r>
  <r>
    <x v="0"/>
    <d v="2007-12-14T00:00:00"/>
    <n v="34222"/>
    <n v="5080"/>
    <s v="77447770-5"/>
    <s v="D Laire S.A."/>
    <n v="19966"/>
    <s v="EQUIPOS DE AIRE ACONDICIONADO"/>
    <n v="481820"/>
    <x v="0"/>
    <s v="SEGPRES"/>
    <n v="0"/>
    <n v="0"/>
    <n v="3"/>
    <n v="0"/>
    <n v="481819"/>
    <x v="0"/>
  </r>
  <r>
    <x v="0"/>
    <d v="2007-12-24T00:00:00"/>
    <n v="34222"/>
    <n v="5135"/>
    <s v="77447770-5"/>
    <s v="D Laire S.A."/>
    <n v="19537"/>
    <s v="EQUIPOS DE AIRE ACONDICIONADO"/>
    <n v="172567"/>
    <x v="0"/>
    <s v="SEGPRES"/>
    <n v="0"/>
    <n v="0"/>
    <n v="3"/>
    <n v="0"/>
    <n v="172566"/>
    <x v="0"/>
  </r>
  <r>
    <x v="0"/>
    <d v="2007-12-24T00:00:00"/>
    <n v="34222"/>
    <n v="5135"/>
    <s v="77447770-5"/>
    <s v="D Laire S.A."/>
    <n v="19538"/>
    <s v="EQUIPOS DE AIRE ACONDICIONADO"/>
    <n v="172565"/>
    <x v="0"/>
    <s v="SEGPRES"/>
    <n v="0"/>
    <n v="0"/>
    <n v="3"/>
    <n v="0"/>
    <n v="172564"/>
    <x v="0"/>
  </r>
  <r>
    <x v="0"/>
    <d v="2007-12-24T00:00:00"/>
    <n v="34222"/>
    <n v="5135"/>
    <s v="77447770-5"/>
    <s v="D Laire S.A."/>
    <n v="19540"/>
    <s v="EQUIPOS DE AIRE ACONDICIONADO"/>
    <n v="172565"/>
    <x v="0"/>
    <s v="SEGPRES"/>
    <n v="0"/>
    <n v="0"/>
    <n v="3"/>
    <n v="0"/>
    <n v="172564"/>
    <x v="0"/>
  </r>
  <r>
    <x v="0"/>
    <d v="2007-12-24T00:00:00"/>
    <n v="34222"/>
    <n v="5135"/>
    <s v="77447770-5"/>
    <s v="D Laire S.A."/>
    <n v="19541"/>
    <s v="EQUIPOS DE AIRE ACONDICIONADO"/>
    <n v="172565"/>
    <x v="0"/>
    <s v="SEGPRES"/>
    <n v="0"/>
    <n v="0"/>
    <n v="3"/>
    <n v="0"/>
    <n v="172564"/>
    <x v="0"/>
  </r>
  <r>
    <x v="0"/>
    <d v="2007-12-24T00:00:00"/>
    <n v="34222"/>
    <n v="5135"/>
    <s v="77447770-5"/>
    <s v="D Laire S.A."/>
    <n v="19542"/>
    <s v="EQUIPOS DE AIRE ACONDICIONADO"/>
    <n v="172565"/>
    <x v="0"/>
    <s v="SEGPRES"/>
    <n v="0"/>
    <n v="0"/>
    <n v="3"/>
    <n v="0"/>
    <n v="172564"/>
    <x v="0"/>
  </r>
  <r>
    <x v="0"/>
    <d v="2007-12-24T00:00:00"/>
    <n v="34222"/>
    <n v="5135"/>
    <s v="77447770-5"/>
    <s v="D Laire S.A."/>
    <n v="19543"/>
    <s v="EQUIPOS DE AIRE ACONDICIONADO"/>
    <n v="172565"/>
    <x v="0"/>
    <s v="SEGPRES"/>
    <n v="0"/>
    <n v="0"/>
    <n v="3"/>
    <n v="0"/>
    <n v="172564"/>
    <x v="0"/>
  </r>
  <r>
    <x v="0"/>
    <d v="2007-12-26T00:00:00"/>
    <n v="34222"/>
    <n v="6529"/>
    <s v="78209000-3"/>
    <s v="avantec s.a."/>
    <n v="19964"/>
    <s v="PC"/>
    <n v="489405"/>
    <x v="0"/>
    <s v="SEGPRES"/>
    <n v="0"/>
    <n v="0"/>
    <n v="3"/>
    <n v="0"/>
    <n v="489404"/>
    <x v="0"/>
  </r>
  <r>
    <x v="0"/>
    <d v="2007-12-26T00:00:00"/>
    <n v="34222"/>
    <n v="9835"/>
    <s v="77685420-4"/>
    <s v="overcom"/>
    <n v="19963"/>
    <s v="PC"/>
    <n v="145000"/>
    <x v="0"/>
    <s v="SEGPRES"/>
    <n v="0"/>
    <n v="0"/>
    <n v="3"/>
    <n v="0"/>
    <n v="144999"/>
    <x v="0"/>
  </r>
  <r>
    <x v="0"/>
    <d v="2007-12-26T00:00:00"/>
    <n v="34222"/>
    <n v="10117"/>
    <s v="78786040-0"/>
    <s v="DICTACOM"/>
    <n v="19536"/>
    <s v="OTROS EQUIPOS Y ACC. IMAGEN, VIDEO, AUDIO Y PROYECCION"/>
    <n v="465000"/>
    <x v="0"/>
    <s v="SEGPRES"/>
    <n v="0"/>
    <n v="0"/>
    <n v="3"/>
    <n v="0"/>
    <n v="464999"/>
    <x v="0"/>
  </r>
  <r>
    <x v="0"/>
    <d v="2008-01-29T00:00:00"/>
    <n v="34496"/>
    <n v="133"/>
    <s v="77447770-5"/>
    <s v="D Laire S.A."/>
    <n v="19552"/>
    <s v="EQUIPOS DE AIRE ACONDICIONADO"/>
    <n v="688927"/>
    <x v="0"/>
    <s v="SEGPRES"/>
    <n v="0"/>
    <n v="0"/>
    <n v="3"/>
    <n v="0"/>
    <n v="688926"/>
    <x v="0"/>
  </r>
  <r>
    <x v="0"/>
    <d v="2008-07-22T00:00:00"/>
    <n v="35648"/>
    <n v="55495"/>
    <s v="78359230-4"/>
    <s v="CHILENA DE COMPUTACION LTDA."/>
    <n v="18905"/>
    <s v="OTROS EQUIPOS Y ACC. IMAGEN, VIDEO, AUDIO Y PROYECCION"/>
    <n v="324000"/>
    <x v="0"/>
    <s v="SEGPRES"/>
    <n v="0"/>
    <n v="0"/>
    <n v="3"/>
    <n v="0"/>
    <n v="323999"/>
    <x v="0"/>
  </r>
  <r>
    <x v="0"/>
    <d v="2008-10-24T00:00:00"/>
    <n v="36910"/>
    <n v="10010"/>
    <s v="99533780-0"/>
    <s v="AMINORTE S.A."/>
    <n v="19945"/>
    <s v="TELEVISORES"/>
    <n v="499900"/>
    <x v="0"/>
    <s v="SEGPRES"/>
    <n v="0"/>
    <n v="0"/>
    <n v="3"/>
    <n v="0"/>
    <n v="499899"/>
    <x v="0"/>
  </r>
  <r>
    <x v="0"/>
    <d v="2008-12-23T00:00:00"/>
    <n v="37652"/>
    <n v="3201"/>
    <s v="77180230-3"/>
    <s v="COMERCIAL E IMPORTADORA VIEYOR LIMITADA"/>
    <n v="20058"/>
    <s v="MAQUINAS DE OFICINA"/>
    <n v="315053"/>
    <x v="0"/>
    <s v="SEGPRES"/>
    <n v="0"/>
    <n v="0"/>
    <n v="3"/>
    <n v="0"/>
    <n v="315052"/>
    <x v="0"/>
  </r>
  <r>
    <x v="0"/>
    <d v="2009-04-06T00:00:00"/>
    <n v="36719"/>
    <n v="5793"/>
    <s v="77447770-5"/>
    <s v="D Laire S.A."/>
    <n v="20544"/>
    <s v="EQUIPOS DE AIRE ACONDICIONADO"/>
    <n v="555076"/>
    <x v="0"/>
    <s v="SEGPRES"/>
    <n v="0"/>
    <n v="0"/>
    <n v="3"/>
    <n v="0"/>
    <n v="555075"/>
    <x v="0"/>
  </r>
  <r>
    <x v="0"/>
    <d v="2009-05-27T00:00:00"/>
    <n v="36866"/>
    <n v="5825"/>
    <s v="77447770-5"/>
    <s v="D Laire S.A."/>
    <n v="20782"/>
    <s v="EQUIPOS DE AIRE ACONDICIONADO"/>
    <n v="800733"/>
    <x v="0"/>
    <s v="SEGPRES"/>
    <n v="0"/>
    <n v="0"/>
    <n v="3"/>
    <n v="0"/>
    <n v="800732"/>
    <x v="0"/>
  </r>
  <r>
    <x v="0"/>
    <d v="2009-11-12T00:00:00"/>
    <n v="36863"/>
    <n v="3745"/>
    <s v="77180230-3"/>
    <s v="COMERCIAL E IMPORTADORA VIEYOR LIMITADA"/>
    <n v="20814"/>
    <s v="MAQUINAS DE OFICINA"/>
    <n v="119714"/>
    <x v="0"/>
    <s v="SEGPRES"/>
    <n v="0"/>
    <n v="0"/>
    <n v="3"/>
    <n v="0"/>
    <n v="119713"/>
    <x v="0"/>
  </r>
  <r>
    <x v="0"/>
    <d v="2009-11-12T00:00:00"/>
    <n v="36863"/>
    <n v="3745"/>
    <s v="77180230-3"/>
    <s v="COMERCIAL E IMPORTADORA VIEYOR LIMITADA"/>
    <n v="20815"/>
    <s v="MAQUINAS DE OFICINA"/>
    <n v="119714"/>
    <x v="0"/>
    <s v="SEGPRES"/>
    <n v="0"/>
    <n v="0"/>
    <n v="3"/>
    <n v="0"/>
    <n v="119713"/>
    <x v="0"/>
  </r>
  <r>
    <x v="0"/>
    <d v="2009-12-30T00:00:00"/>
    <n v="36863"/>
    <n v="2079"/>
    <s v="77447770-5"/>
    <s v="D Laire S.A."/>
    <n v="21132"/>
    <s v="EQUIPOS DE AIRE ACONDICIONADO"/>
    <n v="458388"/>
    <x v="0"/>
    <s v="SEGPRES"/>
    <n v="0"/>
    <n v="0"/>
    <n v="3"/>
    <n v="0"/>
    <n v="458387"/>
    <x v="0"/>
  </r>
  <r>
    <x v="0"/>
    <d v="2009-12-29T00:00:00"/>
    <n v="36863"/>
    <n v="5615"/>
    <s v="76424440-0"/>
    <s v="CHANNELS MEDIA S.A."/>
    <n v="21344"/>
    <s v="TELEVISORES"/>
    <n v="676050"/>
    <x v="0"/>
    <s v="SEGPRES"/>
    <n v="0"/>
    <n v="0"/>
    <n v="3"/>
    <n v="0"/>
    <n v="676049"/>
    <x v="0"/>
  </r>
  <r>
    <x v="0"/>
    <d v="2010-05-31T00:00:00"/>
    <n v="36899"/>
    <n v="2428"/>
    <s v="77447770-5"/>
    <s v="D Laire S.A."/>
    <n v="22248"/>
    <s v="EQUIPOS DE AIRE ACONDICIONADO"/>
    <n v="266768"/>
    <x v="0"/>
    <s v="SEGPRES"/>
    <n v="0"/>
    <n v="0"/>
    <n v="3"/>
    <n v="0"/>
    <n v="266767"/>
    <x v="0"/>
  </r>
  <r>
    <x v="0"/>
    <d v="2010-07-12T00:00:00"/>
    <n v="37231"/>
    <n v="4164"/>
    <s v="77180230-3"/>
    <s v="COMERCIAL E IMPORTADORA VIEYOR LIMITADA"/>
    <n v="22249"/>
    <s v="MAQUINAS DE OFICINA"/>
    <n v="119714"/>
    <x v="0"/>
    <s v="SEGPRES"/>
    <n v="0"/>
    <n v="0"/>
    <n v="3"/>
    <n v="0"/>
    <n v="119713"/>
    <x v="0"/>
  </r>
  <r>
    <x v="0"/>
    <d v="2010-07-21T00:00:00"/>
    <n v="37231"/>
    <n v="4179"/>
    <s v="77180230-3"/>
    <s v="COMERCIAL E IMPORTADORA VIEYOR LIMITADA"/>
    <n v="22214"/>
    <s v="MAQUINAS DE OFICINA"/>
    <n v="168861"/>
    <x v="0"/>
    <s v="SEGPRES"/>
    <n v="0"/>
    <n v="0"/>
    <n v="3"/>
    <n v="0"/>
    <n v="168860"/>
    <x v="0"/>
  </r>
  <r>
    <x v="0"/>
    <d v="2010-07-12T00:00:00"/>
    <n v="37231"/>
    <n v="5616110"/>
    <s v="96556940-5"/>
    <s v="PRISA S.A."/>
    <n v="22250"/>
    <s v="MAQUINAS DE OFICINA"/>
    <n v="159810"/>
    <x v="0"/>
    <s v="SEGPRES"/>
    <n v="0"/>
    <n v="0"/>
    <n v="3"/>
    <n v="0"/>
    <n v="159809"/>
    <x v="0"/>
  </r>
  <r>
    <x v="0"/>
    <d v="2010-08-23T00:00:00"/>
    <n v="37231"/>
    <n v="5687792"/>
    <s v="96556940-5"/>
    <s v="PRISA S.A."/>
    <n v="22251"/>
    <s v="MAQUINAS DE OFICINA"/>
    <n v="164752"/>
    <x v="0"/>
    <s v="SEGPRES"/>
    <n v="0"/>
    <n v="0"/>
    <n v="3"/>
    <n v="0"/>
    <n v="164751"/>
    <x v="0"/>
  </r>
  <r>
    <x v="0"/>
    <d v="2010-11-24T00:00:00"/>
    <n v="37567"/>
    <n v="5849070"/>
    <s v="96556940-5"/>
    <s v="PRISA S.A."/>
    <n v="22302"/>
    <s v="MAQUINAS DE OFICINA"/>
    <n v="142643"/>
    <x v="0"/>
    <s v="SEGPRES"/>
    <n v="0"/>
    <n v="0"/>
    <n v="3"/>
    <n v="0"/>
    <n v="142642"/>
    <x v="0"/>
  </r>
  <r>
    <x v="0"/>
    <d v="2010-12-24T00:00:00"/>
    <n v="37605"/>
    <n v="1152"/>
    <s v="76300290-K"/>
    <s v="TRANSACTION LINE CHILE S.A."/>
    <n v="22431"/>
    <s v="OTROS COMPONENTES COMPUTACIONALES EXTERNOS"/>
    <n v="1056660"/>
    <x v="0"/>
    <s v="SEGPRES"/>
    <n v="0"/>
    <n v="0"/>
    <n v="3"/>
    <n v="0"/>
    <n v="1056659"/>
    <x v="0"/>
  </r>
  <r>
    <x v="0"/>
    <d v="2010-12-24T00:00:00"/>
    <n v="37605"/>
    <n v="1152"/>
    <s v="76300290-K"/>
    <s v="TRANSACTION LINE CHILE S.A."/>
    <n v="22432"/>
    <s v="OTROS COMPONENTES COMPUTACIONALES EXTERNOS"/>
    <n v="1056660"/>
    <x v="0"/>
    <s v="SEGPRES"/>
    <n v="0"/>
    <n v="0"/>
    <n v="3"/>
    <n v="0"/>
    <n v="1056659"/>
    <x v="0"/>
  </r>
  <r>
    <x v="0"/>
    <d v="2010-12-21T00:00:00"/>
    <n v="37605"/>
    <n v="9691188"/>
    <s v="96792430-k"/>
    <s v="SODIMAC"/>
    <n v="22390"/>
    <s v="ESTANTES Y RACK"/>
    <n v="38825"/>
    <x v="0"/>
    <s v="SEGPRES"/>
    <n v="0"/>
    <n v="0"/>
    <n v="3"/>
    <n v="0"/>
    <n v="38824"/>
    <x v="0"/>
  </r>
  <r>
    <x v="0"/>
    <d v="2010-12-21T00:00:00"/>
    <n v="37605"/>
    <n v="9691188"/>
    <s v="96792430-k"/>
    <s v="SODIMAC"/>
    <n v="22389"/>
    <s v="ESTANTES Y RACK"/>
    <n v="38825"/>
    <x v="0"/>
    <s v="SEGPRES"/>
    <n v="0"/>
    <n v="0"/>
    <n v="3"/>
    <n v="0"/>
    <n v="38824"/>
    <x v="0"/>
  </r>
  <r>
    <x v="0"/>
    <d v="2011-03-21T00:00:00"/>
    <n v="37794"/>
    <n v="3076"/>
    <s v="77447770-5"/>
    <s v="D Laire S.A."/>
    <n v="22464"/>
    <s v="EQUIPOS DE AIRE ACONDICIONADO"/>
    <n v="331582"/>
    <x v="0"/>
    <s v="SEGPRES"/>
    <n v="0"/>
    <n v="0"/>
    <n v="3"/>
    <n v="0"/>
    <n v="331581"/>
    <x v="0"/>
  </r>
  <r>
    <x v="0"/>
    <d v="2011-03-21T00:00:00"/>
    <n v="37794"/>
    <n v="3077"/>
    <s v="77447770-5"/>
    <s v="D Laire S.A."/>
    <n v="22465"/>
    <s v="EQUIPOS DE AIRE ACONDICIONADO"/>
    <n v="212808"/>
    <x v="0"/>
    <s v="SEGPRES"/>
    <n v="0"/>
    <n v="0"/>
    <n v="3"/>
    <n v="0"/>
    <n v="212807"/>
    <x v="0"/>
  </r>
  <r>
    <x v="0"/>
    <d v="2011-03-08T00:00:00"/>
    <n v="37794"/>
    <n v="4739"/>
    <s v="77180230-3"/>
    <s v="COMERCIAL E IMPORTADORA VIEYOR LIMITADA"/>
    <n v="22467"/>
    <s v="MAQUINAS DE OFICINA"/>
    <n v="119714"/>
    <x v="0"/>
    <s v="SEGPRES"/>
    <n v="0"/>
    <n v="0"/>
    <n v="3"/>
    <n v="0"/>
    <n v="119713"/>
    <x v="0"/>
  </r>
  <r>
    <x v="0"/>
    <d v="2011-11-16T00:00:00"/>
    <n v="38827"/>
    <n v="16096"/>
    <s v="96857820-0"/>
    <s v="SISCADE S.A."/>
    <n v="22814"/>
    <s v="CENTRAL Y EQUIPOS TELEFONICOS"/>
    <n v="62375"/>
    <x v="0"/>
    <s v="SEGPRES"/>
    <n v="0"/>
    <n v="0"/>
    <n v="3"/>
    <n v="0"/>
    <n v="62374"/>
    <x v="0"/>
  </r>
  <r>
    <x v="0"/>
    <d v="2011-12-20T00:00:00"/>
    <n v="39021"/>
    <n v="3813"/>
    <s v="77447770-5"/>
    <s v="D Laire S.A."/>
    <n v="22900"/>
    <s v="EQUIPOS DE AIRE ACONDICIONADO"/>
    <n v="402042"/>
    <x v="0"/>
    <s v="SEGPRES"/>
    <n v="0"/>
    <n v="0"/>
    <n v="3"/>
    <n v="0"/>
    <n v="402041"/>
    <x v="0"/>
  </r>
  <r>
    <x v="0"/>
    <d v="2011-12-30T00:00:00"/>
    <n v="39021"/>
    <n v="3874"/>
    <s v="77447770-5"/>
    <s v="D Laire S.A."/>
    <n v="22924"/>
    <s v="EQUIPOS DE AIRE ACONDICIONADO"/>
    <n v="355000"/>
    <x v="0"/>
    <s v="SEGPRES"/>
    <n v="0"/>
    <n v="0"/>
    <n v="3"/>
    <n v="0"/>
    <n v="354999"/>
    <x v="0"/>
  </r>
  <r>
    <x v="0"/>
    <d v="2013-12-12T00:00:00"/>
    <n v="40772"/>
    <n v="15438"/>
    <s v="76007089-0"/>
    <s v="Comercial Termolam Limitada"/>
    <n v="23942"/>
    <s v="MAQUINAS DE OFICINA"/>
    <n v="164257"/>
    <x v="0"/>
    <s v="SEGPRES"/>
    <n v="0"/>
    <n v="0"/>
    <n v="3"/>
    <n v="0"/>
    <n v="164256"/>
    <x v="0"/>
  </r>
  <r>
    <x v="0"/>
    <d v="2013-12-10T00:00:00"/>
    <n v="40772"/>
    <n v="23070"/>
    <s v="99533780-0"/>
    <s v="AMINORTE S.A."/>
    <n v="23941"/>
    <s v="MAQUINAS DE OFICINA"/>
    <n v="229741"/>
    <x v="0"/>
    <s v="SEGPRES"/>
    <n v="0"/>
    <n v="0"/>
    <n v="3"/>
    <n v="0"/>
    <n v="229740"/>
    <x v="0"/>
  </r>
  <r>
    <x v="0"/>
    <d v="2014-04-14T00:00:00"/>
    <n v="41469"/>
    <n v="16450"/>
    <s v="76007089-0"/>
    <s v="Comercial Termolam Limitada"/>
    <n v="24111"/>
    <s v="MAQUINAS DE OFICINA"/>
    <n v="164257"/>
    <x v="0"/>
    <s v="SEGPRES"/>
    <n v="0"/>
    <n v="0"/>
    <n v="3"/>
    <n v="0"/>
    <n v="164256"/>
    <x v="0"/>
  </r>
  <r>
    <x v="0"/>
    <d v="2014-05-09T00:00:00"/>
    <n v="41801"/>
    <n v="52485"/>
    <s v="78359230-4"/>
    <s v="CHILENA DE COMPUTACION LTDA."/>
    <n v="24125"/>
    <s v="CAMARAS FOTOGRAFICAS Y VIDEO"/>
    <n v="233633"/>
    <x v="0"/>
    <s v="SEGPRES"/>
    <n v="0"/>
    <n v="0"/>
    <n v="3"/>
    <n v="0"/>
    <n v="233632"/>
    <x v="0"/>
  </r>
  <r>
    <x v="0"/>
    <d v="2014-06-09T00:00:00"/>
    <n v="42052"/>
    <n v="885"/>
    <s v="15435420-4"/>
    <s v="IVONNE BELEN DIAZ AMPUERO"/>
    <n v="24229"/>
    <s v="AMPLIFICADOR"/>
    <n v="301686"/>
    <x v="0"/>
    <s v="SEGPRES"/>
    <n v="0"/>
    <n v="0"/>
    <n v="3"/>
    <n v="0"/>
    <n v="301685"/>
    <x v="0"/>
  </r>
  <r>
    <x v="0"/>
    <d v="2014-06-09T00:00:00"/>
    <n v="42052"/>
    <n v="885"/>
    <s v="15435420-4"/>
    <s v="IVONNE BELEN DIAZ AMPUERO"/>
    <n v="24230"/>
    <s v="OTROS EQUIPOS O ACC. DE EQUIPOS DE COMUNICACION"/>
    <n v="80980"/>
    <x v="0"/>
    <s v="SEGPRES"/>
    <n v="0"/>
    <n v="0"/>
    <n v="3"/>
    <n v="0"/>
    <n v="80979"/>
    <x v="0"/>
  </r>
  <r>
    <x v="0"/>
    <d v="2014-06-09T00:00:00"/>
    <n v="42052"/>
    <n v="885"/>
    <s v="15435420-4"/>
    <s v="IVONNE BELEN DIAZ AMPUERO"/>
    <n v="24231"/>
    <s v="OTROS EQUIPOS O ACC. DE EQUIPOS DE COMUNICACION"/>
    <n v="80980"/>
    <x v="0"/>
    <s v="SEGPRES"/>
    <n v="0"/>
    <n v="0"/>
    <n v="3"/>
    <n v="0"/>
    <n v="80979"/>
    <x v="0"/>
  </r>
  <r>
    <x v="0"/>
    <d v="2014-06-09T00:00:00"/>
    <n v="42052"/>
    <n v="885"/>
    <s v="15435420-4"/>
    <s v="IVONNE BELEN DIAZ AMPUERO"/>
    <n v="24233"/>
    <s v="OTROS EQUIPOS O ACC. DE EQUIPOS DE COMUNICACION"/>
    <n v="22229"/>
    <x v="0"/>
    <s v="SEGPRES"/>
    <n v="0"/>
    <n v="0"/>
    <n v="3"/>
    <n v="0"/>
    <n v="22228"/>
    <x v="0"/>
  </r>
  <r>
    <x v="0"/>
    <d v="2014-06-09T00:00:00"/>
    <n v="42052"/>
    <n v="885"/>
    <s v="15435420-4"/>
    <s v="IVONNE BELEN DIAZ AMPUERO"/>
    <n v="24234"/>
    <s v="OTROS EQUIPOS O ACC. DE EQUIPOS DE COMUNICACION"/>
    <n v="22229"/>
    <x v="0"/>
    <s v="SEGPRES"/>
    <n v="0"/>
    <n v="0"/>
    <n v="3"/>
    <n v="0"/>
    <n v="22228"/>
    <x v="0"/>
  </r>
  <r>
    <x v="0"/>
    <d v="2014-09-15T00:00:00"/>
    <n v="42304"/>
    <n v="126"/>
    <s v="96532020-2"/>
    <s v="INFO WORLD S.A."/>
    <n v="24707"/>
    <s v="TELEVISORES"/>
    <n v="634333"/>
    <x v="0"/>
    <s v="CONAIN"/>
    <n v="0"/>
    <n v="0"/>
    <n v="3"/>
    <n v="0"/>
    <n v="634332"/>
    <x v="0"/>
  </r>
  <r>
    <x v="0"/>
    <d v="2014-09-30T00:00:00"/>
    <n v="42304"/>
    <n v="14265"/>
    <s v="96858370-0"/>
    <s v="INGESMART"/>
    <n v="24473"/>
    <s v="CAMARAS FOTOGRAFICAS Y VIDEO"/>
    <n v="1258150"/>
    <x v="0"/>
    <s v="CONAIN"/>
    <n v="0"/>
    <n v="0"/>
    <n v="3"/>
    <n v="0"/>
    <n v="1258149"/>
    <x v="0"/>
  </r>
  <r>
    <x v="0"/>
    <d v="2014-10-03T00:00:00"/>
    <n v="42431"/>
    <n v="3130"/>
    <s v="99523840-3"/>
    <s v="CiberGroup Comercial S.A."/>
    <n v="24708"/>
    <s v="TELEVISORES"/>
    <n v="367930"/>
    <x v="0"/>
    <s v="CONAIN"/>
    <n v="0"/>
    <n v="0"/>
    <n v="3"/>
    <n v="0"/>
    <n v="367929"/>
    <x v="0"/>
  </r>
  <r>
    <x v="0"/>
    <d v="2014-10-24T00:00:00"/>
    <n v="42431"/>
    <n v="40232"/>
    <s v="76597170-5"/>
    <s v="VICTOR MORALES ACEVEDO"/>
    <n v="24591"/>
    <s v="MAQUINAS Y ARTICULOS DE ASEO"/>
    <n v="173416"/>
    <x v="0"/>
    <s v="CONAIN"/>
    <n v="0"/>
    <n v="0"/>
    <n v="3"/>
    <n v="0"/>
    <n v="173415"/>
    <x v="0"/>
  </r>
  <r>
    <x v="0"/>
    <d v="2014-11-11T00:00:00"/>
    <n v="42770"/>
    <n v="395019"/>
    <s v="92214000-6"/>
    <s v="MELLAFE Y SALAS S.A."/>
    <n v="24719"/>
    <s v="EQUIPOS DE AIRE ACONDICIONADO"/>
    <n v="233109"/>
    <x v="0"/>
    <s v="CONAIN"/>
    <n v="0"/>
    <n v="0"/>
    <n v="3"/>
    <n v="0"/>
    <n v="233108"/>
    <x v="0"/>
  </r>
  <r>
    <x v="0"/>
    <d v="2014-11-11T00:00:00"/>
    <n v="42770"/>
    <n v="395019"/>
    <s v="92214000-6"/>
    <s v="MELLAFE Y SALAS S.A."/>
    <n v="24720"/>
    <s v="EQUIPOS DE AIRE ACONDICIONADO"/>
    <n v="276579"/>
    <x v="0"/>
    <s v="CONAIN"/>
    <n v="0"/>
    <n v="0"/>
    <n v="3"/>
    <n v="0"/>
    <n v="276578"/>
    <x v="0"/>
  </r>
  <r>
    <x v="0"/>
    <d v="2014-11-11T00:00:00"/>
    <n v="42770"/>
    <n v="395019"/>
    <s v="92214000-6"/>
    <s v="MELLAFE Y SALAS S.A."/>
    <n v="24721"/>
    <s v="EQUIPOS DE AIRE ACONDICIONADO"/>
    <n v="276579"/>
    <x v="0"/>
    <s v="CONAIN"/>
    <n v="0"/>
    <n v="0"/>
    <n v="3"/>
    <n v="0"/>
    <n v="276578"/>
    <x v="0"/>
  </r>
  <r>
    <x v="0"/>
    <d v="2014-11-11T00:00:00"/>
    <n v="42770"/>
    <n v="395019"/>
    <s v="92214000-6"/>
    <s v="MELLAFE Y SALAS S.A."/>
    <n v="24722"/>
    <s v="EQUIPOS DE AIRE ACONDICIONADO"/>
    <n v="276579"/>
    <x v="0"/>
    <s v="CONAIN"/>
    <n v="0"/>
    <n v="0"/>
    <n v="3"/>
    <n v="0"/>
    <n v="276578"/>
    <x v="0"/>
  </r>
  <r>
    <x v="0"/>
    <d v="2014-11-11T00:00:00"/>
    <n v="42770"/>
    <n v="395019"/>
    <s v="92214000-6"/>
    <s v="MELLAFE Y SALAS S.A."/>
    <n v="24723"/>
    <s v="EQUIPOS DE AIRE ACONDICIONADO"/>
    <n v="276616"/>
    <x v="0"/>
    <s v="CONAIN"/>
    <n v="0"/>
    <n v="0"/>
    <n v="3"/>
    <n v="0"/>
    <n v="276615"/>
    <x v="0"/>
  </r>
  <r>
    <x v="0"/>
    <d v="2014-11-11T00:00:00"/>
    <n v="42770"/>
    <n v="395019"/>
    <s v="92214000-6"/>
    <s v="MELLAFE Y SALAS S.A."/>
    <n v="24724"/>
    <s v="EQUIPOS DE AIRE ACONDICIONADO"/>
    <n v="268227"/>
    <x v="0"/>
    <s v="CONAIN"/>
    <n v="0"/>
    <n v="0"/>
    <n v="3"/>
    <n v="0"/>
    <n v="268226"/>
    <x v="0"/>
  </r>
  <r>
    <x v="0"/>
    <d v="2014-11-11T00:00:00"/>
    <n v="42770"/>
    <n v="395019"/>
    <s v="92214000-6"/>
    <s v="MELLAFE Y SALAS S.A."/>
    <n v="24725"/>
    <s v="EQUIPOS DE AIRE ACONDICIONADO"/>
    <n v="276579"/>
    <x v="0"/>
    <s v="CONAIN"/>
    <n v="0"/>
    <n v="0"/>
    <n v="3"/>
    <n v="0"/>
    <n v="276578"/>
    <x v="0"/>
  </r>
  <r>
    <x v="0"/>
    <d v="2014-11-11T00:00:00"/>
    <n v="42770"/>
    <n v="395019"/>
    <s v="92214000-6"/>
    <s v="MELLAFE Y SALAS S.A."/>
    <n v="24726"/>
    <s v="EQUIPOS DE AIRE ACONDICIONADO"/>
    <n v="371907"/>
    <x v="0"/>
    <s v="CONAIN"/>
    <n v="0"/>
    <n v="0"/>
    <n v="3"/>
    <n v="0"/>
    <n v="371906"/>
    <x v="0"/>
  </r>
  <r>
    <x v="0"/>
    <d v="2014-12-18T00:00:00"/>
    <n v="43198"/>
    <n v="599"/>
    <s v="76290943-k"/>
    <s v="COMERCIAL COMPARO LIMITADA"/>
    <n v="24801"/>
    <s v="VENTILADORES Y PURIFICADORES"/>
    <n v="146985"/>
    <x v="0"/>
    <s v="SEGPRES"/>
    <n v="0"/>
    <n v="0"/>
    <n v="3"/>
    <n v="0"/>
    <n v="146984"/>
    <x v="0"/>
  </r>
  <r>
    <x v="0"/>
    <d v="2014-12-18T00:00:00"/>
    <n v="43198"/>
    <n v="599"/>
    <s v="76290943-k"/>
    <s v="COMERCIAL COMPARO LIMITADA"/>
    <n v="24800"/>
    <s v="VENTILADORES Y PURIFICADORES"/>
    <n v="146985"/>
    <x v="0"/>
    <s v="SEGPRES"/>
    <n v="0"/>
    <n v="0"/>
    <n v="3"/>
    <n v="0"/>
    <n v="146984"/>
    <x v="0"/>
  </r>
  <r>
    <x v="0"/>
    <d v="2014-12-18T00:00:00"/>
    <n v="43198"/>
    <n v="599"/>
    <s v="76290943-k"/>
    <s v="COMERCIAL COMPARO LIMITADA"/>
    <n v="24802"/>
    <s v="VENTILADORES Y PURIFICADORES"/>
    <n v="146985"/>
    <x v="0"/>
    <s v="SEGPRES"/>
    <n v="0"/>
    <n v="0"/>
    <n v="3"/>
    <n v="0"/>
    <n v="146984"/>
    <x v="0"/>
  </r>
  <r>
    <x v="0"/>
    <d v="2014-12-09T00:00:00"/>
    <n v="43198"/>
    <n v="905"/>
    <s v="96532020-2"/>
    <s v="INFO WORLD S.A."/>
    <n v="24728"/>
    <s v="TELEVISORES"/>
    <n v="342538"/>
    <x v="0"/>
    <s v="SEGPRES"/>
    <n v="0"/>
    <n v="0"/>
    <n v="3"/>
    <n v="0"/>
    <n v="342537"/>
    <x v="0"/>
  </r>
  <r>
    <x v="0"/>
    <d v="2014-12-09T00:00:00"/>
    <n v="43198"/>
    <n v="905"/>
    <s v="96532020-2"/>
    <s v="INFO WORLD S.A."/>
    <n v="24729"/>
    <s v="TELEVISORES"/>
    <n v="342538"/>
    <x v="0"/>
    <s v="SEGPRES"/>
    <n v="0"/>
    <n v="0"/>
    <n v="3"/>
    <n v="0"/>
    <n v="342537"/>
    <x v="0"/>
  </r>
  <r>
    <x v="0"/>
    <d v="2014-12-09T00:00:00"/>
    <n v="43198"/>
    <n v="905"/>
    <s v="96532020-2"/>
    <s v="INFO WORLD S.A."/>
    <n v="24730"/>
    <s v="TELEVISORES"/>
    <n v="342538"/>
    <x v="0"/>
    <s v="SEGPRES"/>
    <n v="0"/>
    <n v="0"/>
    <n v="3"/>
    <n v="0"/>
    <n v="342537"/>
    <x v="0"/>
  </r>
  <r>
    <x v="0"/>
    <d v="2014-12-09T00:00:00"/>
    <n v="43198"/>
    <n v="905"/>
    <s v="96532020-2"/>
    <s v="INFO WORLD S.A."/>
    <n v="24731"/>
    <s v="TELEVISORES"/>
    <n v="342537"/>
    <x v="0"/>
    <s v="SEGPRES"/>
    <n v="0"/>
    <n v="0"/>
    <n v="3"/>
    <n v="0"/>
    <n v="342536"/>
    <x v="0"/>
  </r>
  <r>
    <x v="0"/>
    <d v="2014-12-18T00:00:00"/>
    <n v="43198"/>
    <n v="1037"/>
    <s v="96532020-2"/>
    <s v="INFO WORLD S.A."/>
    <n v="25500"/>
    <s v="TELEVISORES"/>
    <n v="1507727"/>
    <x v="0"/>
    <s v="SEGPRES"/>
    <n v="0"/>
    <n v="0"/>
    <n v="3"/>
    <n v="0"/>
    <n v="1507726"/>
    <x v="0"/>
  </r>
  <r>
    <x v="0"/>
    <d v="2014-12-18T00:00:00"/>
    <n v="43198"/>
    <n v="1037"/>
    <s v="96532020-2"/>
    <s v="INFO WORLD S.A."/>
    <n v="25501"/>
    <s v="TELEVISORES"/>
    <n v="1507727"/>
    <x v="0"/>
    <s v="SEGPRES"/>
    <n v="0"/>
    <n v="0"/>
    <n v="3"/>
    <n v="0"/>
    <n v="1507726"/>
    <x v="0"/>
  </r>
  <r>
    <x v="0"/>
    <d v="2014-12-29T00:00:00"/>
    <n v="43198"/>
    <n v="2710"/>
    <s v="78159800-3"/>
    <s v="Integradores de Tecnología y Sistemas"/>
    <n v="25573"/>
    <s v="EQUIPOS DE AIRE ACONDICIONADO"/>
    <n v="12972131"/>
    <x v="0"/>
    <s v="SEGPRES"/>
    <n v="0"/>
    <n v="0"/>
    <n v="3"/>
    <n v="0"/>
    <n v="12972130"/>
    <x v="0"/>
  </r>
  <r>
    <x v="0"/>
    <d v="2014-12-30T00:00:00"/>
    <n v="43198"/>
    <n v="8207"/>
    <s v="77180230-3"/>
    <s v="COMERCIAL E IMPORTADORA VIEYOR LIMITADA"/>
    <n v="25620"/>
    <s v="MAQUINAS DE OFICINA"/>
    <n v="483304"/>
    <x v="0"/>
    <s v="CONAIN"/>
    <n v="0"/>
    <n v="0"/>
    <n v="3"/>
    <n v="0"/>
    <n v="483303"/>
    <x v="0"/>
  </r>
  <r>
    <x v="0"/>
    <d v="2014-12-30T00:00:00"/>
    <n v="43198"/>
    <n v="8207"/>
    <s v="77180230-3"/>
    <s v="COMERCIAL E IMPORTADORA VIEYOR LIMITADA"/>
    <n v="25621"/>
    <s v="MAQUINAS DE OFICINA"/>
    <n v="483304"/>
    <x v="0"/>
    <s v="CONAIN"/>
    <n v="0"/>
    <n v="0"/>
    <n v="3"/>
    <n v="0"/>
    <n v="483303"/>
    <x v="0"/>
  </r>
  <r>
    <x v="0"/>
    <d v="2014-12-30T00:00:00"/>
    <n v="43198"/>
    <n v="8207"/>
    <s v="77180230-3"/>
    <s v="COMERCIAL E IMPORTADORA VIEYOR LIMITADA"/>
    <n v="25622"/>
    <s v="MAQUINAS DE OFICINA"/>
    <n v="483304"/>
    <x v="0"/>
    <s v="CONAIN"/>
    <n v="0"/>
    <n v="0"/>
    <n v="3"/>
    <n v="0"/>
    <n v="483303"/>
    <x v="0"/>
  </r>
  <r>
    <x v="0"/>
    <d v="2014-12-30T00:00:00"/>
    <n v="43198"/>
    <n v="8207"/>
    <s v="77180230-3"/>
    <s v="COMERCIAL E IMPORTADORA VIEYOR LIMITADA"/>
    <n v="25624"/>
    <s v="MAQUINAS DE OFICINA"/>
    <n v="568214"/>
    <x v="0"/>
    <s v="CONAIN"/>
    <n v="0"/>
    <n v="0"/>
    <n v="3"/>
    <n v="0"/>
    <n v="568213"/>
    <x v="0"/>
  </r>
  <r>
    <x v="0"/>
    <d v="2014-12-30T00:00:00"/>
    <n v="43198"/>
    <n v="8207"/>
    <s v="77180230-3"/>
    <s v="COMERCIAL E IMPORTADORA VIEYOR LIMITADA"/>
    <n v="25625"/>
    <s v="MAQUINAS DE OFICINA"/>
    <n v="568214"/>
    <x v="0"/>
    <s v="CONAIN"/>
    <n v="0"/>
    <n v="0"/>
    <n v="3"/>
    <n v="0"/>
    <n v="568213"/>
    <x v="0"/>
  </r>
  <r>
    <x v="0"/>
    <d v="2014-12-14T00:00:00"/>
    <n v="43198"/>
    <n v="9205"/>
    <s v="76094327-4"/>
    <s v="COMERCIAL FBT LIMITADA"/>
    <n v="25610"/>
    <s v="MUEBLES Y EQUIPOS DE COCINA"/>
    <n v="333188"/>
    <x v="0"/>
    <s v="CONAIN"/>
    <n v="0"/>
    <n v="0"/>
    <n v="3"/>
    <n v="0"/>
    <n v="333187"/>
    <x v="0"/>
  </r>
  <r>
    <x v="0"/>
    <d v="2014-12-14T00:00:00"/>
    <n v="43198"/>
    <n v="9205"/>
    <s v="76094327-4"/>
    <s v="COMERCIAL FBT LIMITADA"/>
    <n v="25611"/>
    <s v="MUEBLES Y EQUIPOS DE COCINA"/>
    <n v="305535"/>
    <x v="0"/>
    <s v="CONAIN"/>
    <n v="0"/>
    <n v="0"/>
    <n v="3"/>
    <n v="0"/>
    <n v="305534"/>
    <x v="0"/>
  </r>
  <r>
    <x v="0"/>
    <d v="2014-12-11T00:00:00"/>
    <n v="43198"/>
    <n v="9912"/>
    <s v="76061008-9"/>
    <s v="Comercial 3 Aries Limitada"/>
    <n v="24779"/>
    <s v="MAQUINAS DE OFICINA"/>
    <n v="218313"/>
    <x v="0"/>
    <s v="SEGPRES"/>
    <n v="0"/>
    <n v="0"/>
    <n v="3"/>
    <n v="0"/>
    <n v="218312"/>
    <x v="0"/>
  </r>
  <r>
    <x v="0"/>
    <d v="2014-12-10T00:00:00"/>
    <n v="43198"/>
    <n v="56829"/>
    <s v="78359230-4"/>
    <s v="CHILENA DE COMPUTACION LTDA."/>
    <n v="24739"/>
    <s v="TELEVISORES"/>
    <n v="1103591"/>
    <x v="0"/>
    <s v="CONAIN"/>
    <n v="0"/>
    <n v="0"/>
    <n v="3"/>
    <n v="0"/>
    <n v="1103590"/>
    <x v="0"/>
  </r>
  <r>
    <x v="0"/>
    <d v="2014-12-04T00:00:00"/>
    <n v="43198"/>
    <n v="405300"/>
    <s v="92214000-6"/>
    <s v="MELLAFE Y SALAS S.A."/>
    <n v="24762"/>
    <s v="EQUIPOS DE AIRE ACONDICIONADO"/>
    <n v="306762"/>
    <x v="0"/>
    <s v="SEGPRES"/>
    <n v="0"/>
    <n v="0"/>
    <n v="3"/>
    <n v="0"/>
    <n v="306761"/>
    <x v="0"/>
  </r>
  <r>
    <x v="0"/>
    <d v="2014-12-04T00:00:00"/>
    <n v="43198"/>
    <n v="405300"/>
    <s v="92214000-6"/>
    <s v="MELLAFE Y SALAS S.A."/>
    <n v="24763"/>
    <s v="EQUIPOS DE AIRE ACONDICIONADO"/>
    <n v="306762"/>
    <x v="0"/>
    <s v="SEGPRES"/>
    <n v="0"/>
    <n v="0"/>
    <n v="3"/>
    <n v="0"/>
    <n v="306761"/>
    <x v="0"/>
  </r>
  <r>
    <x v="0"/>
    <d v="2014-12-04T00:00:00"/>
    <n v="43198"/>
    <n v="405300"/>
    <s v="92214000-6"/>
    <s v="MELLAFE Y SALAS S.A."/>
    <n v="24764"/>
    <s v="EQUIPOS DE AIRE ACONDICIONADO"/>
    <n v="306762"/>
    <x v="0"/>
    <s v="SEGPRES"/>
    <n v="0"/>
    <n v="0"/>
    <n v="3"/>
    <n v="0"/>
    <n v="306761"/>
    <x v="0"/>
  </r>
  <r>
    <x v="0"/>
    <d v="2014-12-04T00:00:00"/>
    <n v="43198"/>
    <n v="405300"/>
    <s v="92214000-6"/>
    <s v="MELLAFE Y SALAS S.A."/>
    <n v="24772"/>
    <s v="EQUIPOS DE AIRE ACONDICIONADO"/>
    <n v="306762"/>
    <x v="0"/>
    <s v="SEGPRES"/>
    <n v="0"/>
    <n v="0"/>
    <n v="3"/>
    <n v="0"/>
    <n v="306761"/>
    <x v="0"/>
  </r>
  <r>
    <x v="0"/>
    <d v="2014-12-04T00:00:00"/>
    <n v="43198"/>
    <n v="405300"/>
    <s v="92214000-6"/>
    <s v="MELLAFE Y SALAS S.A."/>
    <n v="24765"/>
    <s v="EQUIPOS DE AIRE ACONDICIONADO"/>
    <n v="306761"/>
    <x v="0"/>
    <s v="SEGPRES"/>
    <n v="0"/>
    <n v="0"/>
    <n v="3"/>
    <n v="0"/>
    <n v="306760"/>
    <x v="0"/>
  </r>
  <r>
    <x v="0"/>
    <d v="2014-12-04T00:00:00"/>
    <n v="43198"/>
    <n v="405300"/>
    <s v="92214000-6"/>
    <s v="MELLAFE Y SALAS S.A."/>
    <n v="24766"/>
    <s v="EQUIPOS DE AIRE ACONDICIONADO"/>
    <n v="306761"/>
    <x v="0"/>
    <s v="SEGPRES"/>
    <n v="0"/>
    <n v="0"/>
    <n v="3"/>
    <n v="0"/>
    <n v="306760"/>
    <x v="0"/>
  </r>
  <r>
    <x v="0"/>
    <d v="2014-12-04T00:00:00"/>
    <n v="43198"/>
    <n v="405300"/>
    <s v="92214000-6"/>
    <s v="MELLAFE Y SALAS S.A."/>
    <n v="24767"/>
    <s v="EQUIPOS DE AIRE ACONDICIONADO"/>
    <n v="306761"/>
    <x v="0"/>
    <s v="SEGPRES"/>
    <n v="0"/>
    <n v="0"/>
    <n v="3"/>
    <n v="0"/>
    <n v="306760"/>
    <x v="0"/>
  </r>
  <r>
    <x v="0"/>
    <d v="2014-12-04T00:00:00"/>
    <n v="43198"/>
    <n v="405300"/>
    <s v="92214000-6"/>
    <s v="MELLAFE Y SALAS S.A."/>
    <n v="24768"/>
    <s v="EQUIPOS DE AIRE ACONDICIONADO"/>
    <n v="306761"/>
    <x v="0"/>
    <s v="SEGPRES"/>
    <n v="0"/>
    <n v="0"/>
    <n v="3"/>
    <n v="0"/>
    <n v="306760"/>
    <x v="0"/>
  </r>
  <r>
    <x v="0"/>
    <d v="2014-12-04T00:00:00"/>
    <n v="43198"/>
    <n v="405300"/>
    <s v="92214000-6"/>
    <s v="MELLAFE Y SALAS S.A."/>
    <n v="24769"/>
    <s v="EQUIPOS DE AIRE ACONDICIONADO"/>
    <n v="306762"/>
    <x v="0"/>
    <s v="SEGPRES"/>
    <n v="0"/>
    <n v="0"/>
    <n v="3"/>
    <n v="0"/>
    <n v="306761"/>
    <x v="0"/>
  </r>
  <r>
    <x v="0"/>
    <d v="2014-12-04T00:00:00"/>
    <n v="43198"/>
    <n v="405300"/>
    <s v="92214000-6"/>
    <s v="MELLAFE Y SALAS S.A."/>
    <n v="24770"/>
    <s v="EQUIPOS DE AIRE ACONDICIONADO"/>
    <n v="306762"/>
    <x v="0"/>
    <s v="SEGPRES"/>
    <n v="0"/>
    <n v="0"/>
    <n v="3"/>
    <n v="0"/>
    <n v="306761"/>
    <x v="0"/>
  </r>
  <r>
    <x v="0"/>
    <d v="2014-12-04T00:00:00"/>
    <n v="43198"/>
    <n v="405300"/>
    <s v="92214000-6"/>
    <s v="MELLAFE Y SALAS S.A."/>
    <n v="24771"/>
    <s v="EQUIPOS DE AIRE ACONDICIONADO"/>
    <n v="306762"/>
    <x v="0"/>
    <s v="SEGPRES"/>
    <n v="0"/>
    <n v="0"/>
    <n v="3"/>
    <n v="0"/>
    <n v="306761"/>
    <x v="0"/>
  </r>
  <r>
    <x v="0"/>
    <d v="2014-12-04T00:00:00"/>
    <n v="43198"/>
    <n v="405300"/>
    <s v="92214000-6"/>
    <s v="MELLAFE Y SALAS S.A."/>
    <n v="24773"/>
    <s v="EQUIPOS DE AIRE ACONDICIONADO"/>
    <n v="306762"/>
    <x v="0"/>
    <s v="SEGPRES"/>
    <n v="0"/>
    <n v="0"/>
    <n v="3"/>
    <n v="0"/>
    <n v="306761"/>
    <x v="0"/>
  </r>
  <r>
    <x v="0"/>
    <d v="2014-12-04T00:00:00"/>
    <n v="43198"/>
    <n v="405300"/>
    <s v="92214000-6"/>
    <s v="MELLAFE Y SALAS S.A."/>
    <n v="24774"/>
    <s v="EQUIPOS DE AIRE ACONDICIONADO"/>
    <n v="306762"/>
    <x v="0"/>
    <s v="SEGPRES"/>
    <n v="0"/>
    <n v="0"/>
    <n v="3"/>
    <n v="0"/>
    <n v="306761"/>
    <x v="0"/>
  </r>
  <r>
    <x v="0"/>
    <d v="2014-12-04T00:00:00"/>
    <n v="43198"/>
    <n v="405300"/>
    <s v="92214000-6"/>
    <s v="MELLAFE Y SALAS S.A."/>
    <n v="24775"/>
    <s v="EQUIPOS DE AIRE ACONDICIONADO"/>
    <n v="306762"/>
    <x v="0"/>
    <s v="SEGPRES"/>
    <n v="0"/>
    <n v="0"/>
    <n v="3"/>
    <n v="0"/>
    <n v="306761"/>
    <x v="0"/>
  </r>
  <r>
    <x v="0"/>
    <d v="2015-03-18T00:00:00"/>
    <n v="43068"/>
    <n v="1927125"/>
    <s v="77261280-k"/>
    <s v="Falabella"/>
    <n v="26580"/>
    <s v="EQUIPOS DE COMUNICACION PARA REDES INFORMATICAS"/>
    <n v="202980"/>
    <x v="0"/>
    <s v="SEGPRES"/>
    <n v="0"/>
    <n v="0"/>
    <n v="3"/>
    <n v="0"/>
    <n v="202979"/>
    <x v="0"/>
  </r>
  <r>
    <x v="0"/>
    <d v="2015-05-11T00:00:00"/>
    <n v="43499"/>
    <n v="37468"/>
    <s v="77012870-6"/>
    <s v="COMERCIAL RED OFFICE LIMITADA"/>
    <n v="26582"/>
    <s v="CAMARAS FOTOGRAFICAS Y VIDEO"/>
    <n v="5595084"/>
    <x v="0"/>
    <s v="SEGPRES"/>
    <n v="0"/>
    <n v="0"/>
    <n v="3"/>
    <n v="0"/>
    <n v="5595083"/>
    <x v="0"/>
  </r>
  <r>
    <x v="0"/>
    <d v="2015-07-24T00:00:00"/>
    <n v="43848"/>
    <n v="881"/>
    <s v="78483830-7"/>
    <s v="CONSTRUCTORA E INMOBILIARIA 2000 LIMITADA"/>
    <n v="25908"/>
    <s v="OTRAS MAQUINAS Y ARTICULOS DE OFICINA"/>
    <n v="282863"/>
    <x v="0"/>
    <s v="SEGPRES"/>
    <n v="0"/>
    <n v="0"/>
    <n v="3"/>
    <n v="0"/>
    <n v="282862"/>
    <x v="0"/>
  </r>
  <r>
    <x v="0"/>
    <d v="2016-03-03T00:00:00"/>
    <n v="45180"/>
    <n v="4824"/>
    <s v="76287853-4"/>
    <s v="COMERCIAL AGUSTÍN LIMITADA"/>
    <n v="26638"/>
    <s v="EQUIPOS DE AIRE ACONDICIONADO"/>
    <n v="319422"/>
    <x v="0"/>
    <s v="SEGPRES"/>
    <n v="0"/>
    <n v="0"/>
    <n v="3"/>
    <n v="0"/>
    <n v="319421"/>
    <x v="0"/>
  </r>
  <r>
    <x v="0"/>
    <d v="2016-06-06T00:00:00"/>
    <n v="45633"/>
    <n v="5243"/>
    <s v="73424440-0"/>
    <s v="CHANNELS MEDIA"/>
    <n v="26814"/>
    <s v="TELEVISORES"/>
    <n v="455738"/>
    <x v="0"/>
    <s v="SEGPRES"/>
    <n v="0"/>
    <n v="0"/>
    <n v="3"/>
    <n v="0"/>
    <n v="455737"/>
    <x v="0"/>
  </r>
  <r>
    <x v="0"/>
    <d v="2016-06-15T00:00:00"/>
    <n v="45633"/>
    <n v="5282"/>
    <s v="73424440-0"/>
    <s v="CHANNELS MEDIA"/>
    <n v="26809"/>
    <s v="TELEVISORES"/>
    <n v="213792"/>
    <x v="0"/>
    <s v="SEGPRES"/>
    <n v="0"/>
    <n v="0"/>
    <n v="3"/>
    <n v="0"/>
    <n v="213791"/>
    <x v="0"/>
  </r>
  <r>
    <x v="0"/>
    <d v="2016-07-19T00:00:00"/>
    <n v="45724"/>
    <n v="210"/>
    <s v="76308923-1"/>
    <s v="IMPORTADORA MEDIALOGISTICS LIMITADA"/>
    <n v="26812"/>
    <s v="CAMARAS FOTOGRAFICAS Y VIDEO"/>
    <n v="527322"/>
    <x v="0"/>
    <s v="CONAIN"/>
    <n v="0"/>
    <n v="0"/>
    <n v="3"/>
    <n v="0"/>
    <n v="527321"/>
    <x v="0"/>
  </r>
  <r>
    <x v="0"/>
    <d v="2016-07-19T00:00:00"/>
    <n v="45724"/>
    <n v="210"/>
    <s v="76308923-1"/>
    <s v="IMPORTADORA MEDIALOGISTICS LIMITADA"/>
    <n v="26813"/>
    <s v="CAMARAS FOTOGRAFICAS Y VIDEO"/>
    <n v="527323"/>
    <x v="0"/>
    <s v="CONAIN"/>
    <n v="0"/>
    <n v="0"/>
    <n v="3"/>
    <n v="0"/>
    <n v="527322"/>
    <x v="0"/>
  </r>
  <r>
    <x v="0"/>
    <d v="2016-10-18T00:00:00"/>
    <n v="45999"/>
    <n v="5067"/>
    <s v="96532020-2"/>
    <s v="INFO WORLD S.A."/>
    <n v="27436"/>
    <s v="TELEVISORES"/>
    <n v="637081"/>
    <x v="0"/>
    <s v="SEGPRES"/>
    <n v="0"/>
    <n v="0"/>
    <n v="3"/>
    <n v="0"/>
    <n v="637080"/>
    <x v="0"/>
  </r>
  <r>
    <x v="0"/>
    <d v="2016-11-02T00:00:00"/>
    <n v="46091"/>
    <n v="5782"/>
    <s v="73424440-0"/>
    <s v="CHANNELS MEDIA"/>
    <n v="27464"/>
    <s v="TELEVISORES"/>
    <n v="290799"/>
    <x v="0"/>
    <s v="SEGPRES"/>
    <n v="0"/>
    <n v="0"/>
    <n v="3"/>
    <n v="0"/>
    <n v="290798"/>
    <x v="0"/>
  </r>
  <r>
    <x v="0"/>
    <d v="2016-12-27T00:00:00"/>
    <n v="46183"/>
    <n v="520"/>
    <s v="76398886-4"/>
    <s v="TODODIGITAL SPA"/>
    <n v="27778"/>
    <s v="CAMARAS FOTOGRAFICAS Y VIDEO"/>
    <n v="609146"/>
    <x v="0"/>
    <s v="SEGPRES"/>
    <n v="0"/>
    <n v="0"/>
    <n v="3"/>
    <n v="0"/>
    <n v="609145"/>
    <x v="0"/>
  </r>
  <r>
    <x v="0"/>
    <d v="2016-12-27T00:00:00"/>
    <n v="46183"/>
    <n v="520"/>
    <s v="76398886-4"/>
    <s v="TODODIGITAL SPA"/>
    <n v="27779"/>
    <s v="CAMARAS FOTOGRAFICAS Y VIDEO"/>
    <n v="1696370"/>
    <x v="0"/>
    <s v="SEGPRES"/>
    <n v="0"/>
    <n v="0"/>
    <n v="3"/>
    <n v="0"/>
    <n v="1696369"/>
    <x v="0"/>
  </r>
  <r>
    <x v="0"/>
    <d v="2016-12-27T00:00:00"/>
    <n v="46183"/>
    <n v="520"/>
    <s v="76398886-4"/>
    <s v="TODODIGITAL SPA"/>
    <n v="27780"/>
    <s v="CAMARAS FOTOGRAFICAS Y VIDEO"/>
    <n v="501482"/>
    <x v="0"/>
    <s v="SEGPRES"/>
    <n v="0"/>
    <n v="0"/>
    <n v="3"/>
    <n v="0"/>
    <n v="501481"/>
    <x v="0"/>
  </r>
  <r>
    <x v="0"/>
    <d v="2016-12-29T00:00:00"/>
    <n v="46183"/>
    <n v="19165"/>
    <s v="77714930-k"/>
    <s v="SOCIEDAD COMERCIAL AMW LTDA."/>
    <n v="28113"/>
    <s v="MAQUINAS Y ARTICULOS DE ASEO"/>
    <n v="394128"/>
    <x v="0"/>
    <s v="SEGPRES"/>
    <n v="0"/>
    <n v="0"/>
    <n v="3"/>
    <n v="0"/>
    <n v="394127"/>
    <x v="0"/>
  </r>
  <r>
    <x v="0"/>
    <d v="2017-05-18T00:00:00"/>
    <n v="46647"/>
    <n v="295"/>
    <s v="76214568-5"/>
    <s v="Comercial Carlos Pino espinoza EIRL"/>
    <n v="27949"/>
    <s v="MUEBLES Y EQUIPOS DE COCINA"/>
    <n v="319572"/>
    <x v="0"/>
    <s v="SEGPRES"/>
    <n v="0"/>
    <n v="0"/>
    <n v="3"/>
    <n v="0"/>
    <n v="319571"/>
    <x v="0"/>
  </r>
  <r>
    <x v="0"/>
    <d v="2017-08-31T00:00:00"/>
    <n v="46600"/>
    <n v="1264"/>
    <s v="77180230-3"/>
    <s v="COMERCIAL E IMPORTADORA VIEYOR LIMITADA"/>
    <n v="28064"/>
    <s v="MAQUINAS DE OFICINA"/>
    <n v="888287"/>
    <x v="0"/>
    <s v="SEGPRES"/>
    <n v="0"/>
    <n v="0"/>
    <n v="3"/>
    <n v="0"/>
    <n v="888286"/>
    <x v="0"/>
  </r>
  <r>
    <x v="0"/>
    <d v="2017-08-30T00:00:00"/>
    <n v="46600"/>
    <n v="13930"/>
    <s v="76287853-4"/>
    <s v="COMERCIAL AGUSTÍN LIMITADA"/>
    <n v="28061"/>
    <s v="MAQUINAS Y ARTICULOS DE ASEO"/>
    <n v="438905"/>
    <x v="0"/>
    <s v="SEGPRES"/>
    <n v="0"/>
    <n v="0"/>
    <n v="3"/>
    <n v="0"/>
    <n v="438904"/>
    <x v="0"/>
  </r>
  <r>
    <x v="0"/>
    <d v="2017-09-12T00:00:00"/>
    <n v="46693"/>
    <n v="9744150"/>
    <s v="96556940-5"/>
    <s v="PRISA S.A."/>
    <n v="28065"/>
    <s v="MAQUINAS DE OFICINA"/>
    <n v="279638"/>
    <x v="0"/>
    <s v="SEGPRES"/>
    <n v="0"/>
    <n v="0"/>
    <n v="3"/>
    <n v="0"/>
    <n v="279637"/>
    <x v="0"/>
  </r>
  <r>
    <x v="0"/>
    <d v="2017-12-29T00:00:00"/>
    <n v="46972"/>
    <n v="57"/>
    <s v="17778588-1"/>
    <s v="Javiera Fernanda Lazo Ulloa"/>
    <n v="28762"/>
    <s v="EQUIPOS DE AIRE ACONDICIONADO"/>
    <n v="636936"/>
    <x v="0"/>
    <s v="SEGPRES"/>
    <n v="0"/>
    <n v="0"/>
    <n v="3"/>
    <n v="0"/>
    <n v="636935"/>
    <x v="0"/>
  </r>
  <r>
    <x v="0"/>
    <d v="2017-12-29T00:00:00"/>
    <n v="46972"/>
    <n v="57"/>
    <s v="17778588-1"/>
    <s v="Javiera Fernanda Lazo Ulloa"/>
    <n v="28761"/>
    <s v="EQUIPOS DE AIRE ACONDICIONADO"/>
    <n v="636937"/>
    <x v="0"/>
    <s v="SEGPRES"/>
    <n v="0"/>
    <n v="0"/>
    <n v="3"/>
    <n v="0"/>
    <n v="636936"/>
    <x v="0"/>
  </r>
  <r>
    <x v="0"/>
    <d v="2017-12-29T00:00:00"/>
    <n v="46972"/>
    <n v="57"/>
    <s v="17778588-1"/>
    <s v="Javiera Fernanda Lazo Ulloa"/>
    <n v="28763"/>
    <s v="EQUIPOS DE AIRE ACONDICIONADO"/>
    <n v="636937"/>
    <x v="0"/>
    <s v="SEGPRES"/>
    <n v="0"/>
    <n v="0"/>
    <n v="3"/>
    <n v="0"/>
    <n v="636936"/>
    <x v="0"/>
  </r>
  <r>
    <x v="0"/>
    <d v="2017-12-29T00:00:00"/>
    <n v="46972"/>
    <n v="57"/>
    <s v="17778588-1"/>
    <s v="Javiera Fernanda Lazo Ulloa"/>
    <n v="28764"/>
    <s v="EQUIPOS DE AIRE ACONDICIONADO"/>
    <n v="636937"/>
    <x v="0"/>
    <s v="SEGPRES"/>
    <n v="0"/>
    <n v="0"/>
    <n v="3"/>
    <n v="0"/>
    <n v="636936"/>
    <x v="0"/>
  </r>
  <r>
    <x v="0"/>
    <d v="2017-12-29T00:00:00"/>
    <n v="46972"/>
    <n v="348"/>
    <s v="52005252-6"/>
    <s v="SOIN SPA"/>
    <n v="28759"/>
    <s v="HERRAMIENTAS MANUALES"/>
    <n v="181427"/>
    <x v="0"/>
    <s v="SEGPRES"/>
    <n v="0"/>
    <n v="0"/>
    <n v="3"/>
    <n v="0"/>
    <n v="181426"/>
    <x v="0"/>
  </r>
  <r>
    <x v="0"/>
    <d v="2017-12-28T00:00:00"/>
    <n v="46972"/>
    <n v="1630"/>
    <s v="76358082-2"/>
    <s v="M&amp;L Comercial SPa"/>
    <n v="28671"/>
    <s v="MAQUINAS DE OFICINA"/>
    <n v="301684"/>
    <x v="0"/>
    <s v="SEGPRES"/>
    <n v="0"/>
    <n v="0"/>
    <n v="3"/>
    <n v="0"/>
    <n v="301683"/>
    <x v="0"/>
  </r>
  <r>
    <x v="0"/>
    <d v="2017-12-28T00:00:00"/>
    <n v="46972"/>
    <n v="1630"/>
    <s v="76358082-2"/>
    <s v="M&amp;L Comercial SPa"/>
    <n v="28672"/>
    <s v="MAQUINAS DE OFICINA"/>
    <n v="301687"/>
    <x v="0"/>
    <s v="SEGPRES"/>
    <n v="0"/>
    <n v="0"/>
    <n v="3"/>
    <n v="0"/>
    <n v="301686"/>
    <x v="0"/>
  </r>
  <r>
    <x v="0"/>
    <d v="2017-12-28T00:00:00"/>
    <n v="46972"/>
    <n v="1630"/>
    <s v="76358082-2"/>
    <s v="M&amp;L Comercial SPa"/>
    <n v="28673"/>
    <s v="MAQUINAS DE OFICINA"/>
    <n v="301684"/>
    <x v="0"/>
    <s v="SEGPRES"/>
    <n v="0"/>
    <n v="0"/>
    <n v="3"/>
    <n v="0"/>
    <n v="301683"/>
    <x v="0"/>
  </r>
  <r>
    <x v="0"/>
    <d v="2017-12-28T00:00:00"/>
    <n v="46972"/>
    <n v="1630"/>
    <s v="76358082-2"/>
    <s v="M&amp;L Comercial SPa"/>
    <n v="28674"/>
    <s v="MAQUINAS DE OFICINA"/>
    <n v="301684"/>
    <x v="0"/>
    <s v="SEGPRES"/>
    <n v="0"/>
    <n v="0"/>
    <n v="3"/>
    <n v="0"/>
    <n v="301683"/>
    <x v="0"/>
  </r>
  <r>
    <x v="0"/>
    <d v="2017-12-28T00:00:00"/>
    <n v="46972"/>
    <n v="1630"/>
    <s v="76358082-2"/>
    <s v="M&amp;L Comercial SPa"/>
    <n v="28675"/>
    <s v="MAQUINAS DE OFICINA"/>
    <n v="301684"/>
    <x v="0"/>
    <s v="SEGPRES"/>
    <n v="0"/>
    <n v="0"/>
    <n v="3"/>
    <n v="0"/>
    <n v="301683"/>
    <x v="0"/>
  </r>
  <r>
    <x v="0"/>
    <d v="2017-12-28T00:00:00"/>
    <n v="46972"/>
    <n v="1630"/>
    <s v="76358082-2"/>
    <s v="M&amp;L Comercial SPa"/>
    <n v="28676"/>
    <s v="MAQUINAS DE OFICINA"/>
    <n v="301684"/>
    <x v="0"/>
    <s v="SEGPRES"/>
    <n v="0"/>
    <n v="0"/>
    <n v="3"/>
    <n v="0"/>
    <n v="301683"/>
    <x v="0"/>
  </r>
  <r>
    <x v="0"/>
    <d v="2017-12-28T00:00:00"/>
    <n v="46972"/>
    <n v="1630"/>
    <s v="76358082-2"/>
    <s v="M&amp;L Comercial SPa"/>
    <n v="28677"/>
    <s v="MAQUINAS DE OFICINA"/>
    <n v="301684"/>
    <x v="0"/>
    <s v="SEGPRES"/>
    <n v="0"/>
    <n v="0"/>
    <n v="3"/>
    <n v="0"/>
    <n v="301683"/>
    <x v="0"/>
  </r>
  <r>
    <x v="0"/>
    <d v="2017-12-28T00:00:00"/>
    <n v="46972"/>
    <n v="1630"/>
    <s v="76358082-2"/>
    <s v="M&amp;L Comercial SPa"/>
    <n v="28678"/>
    <s v="MAQUINAS DE OFICINA"/>
    <n v="301684"/>
    <x v="0"/>
    <s v="SEGPRES"/>
    <n v="0"/>
    <n v="0"/>
    <n v="3"/>
    <n v="0"/>
    <n v="301683"/>
    <x v="0"/>
  </r>
  <r>
    <x v="0"/>
    <d v="2017-12-28T00:00:00"/>
    <n v="46972"/>
    <n v="2072"/>
    <s v="76026331-1"/>
    <s v="AM INVERSIONES SOC. ANONIMA CERRADA"/>
    <n v="28686"/>
    <s v="OTROS EQUIPOS Y ACC. IMAGEN, VIDEO, AUDIO Y PROYECCION"/>
    <n v="335361"/>
    <x v="0"/>
    <s v="SEGPRES"/>
    <n v="0"/>
    <n v="0"/>
    <n v="3"/>
    <n v="0"/>
    <n v="335360"/>
    <x v="0"/>
  </r>
  <r>
    <x v="0"/>
    <d v="2017-12-28T00:00:00"/>
    <n v="46972"/>
    <n v="2072"/>
    <s v="76026331-1"/>
    <s v="AM INVERSIONES SOC. ANONIMA CERRADA"/>
    <n v="28687"/>
    <s v="OTROS EQUIPOS Y ACC. IMAGEN, VIDEO, AUDIO Y PROYECCION"/>
    <n v="335361"/>
    <x v="0"/>
    <s v="SEGPRES"/>
    <n v="0"/>
    <n v="0"/>
    <n v="3"/>
    <n v="0"/>
    <n v="335360"/>
    <x v="0"/>
  </r>
  <r>
    <x v="0"/>
    <d v="2017-12-29T00:00:00"/>
    <n v="46972"/>
    <n v="74251"/>
    <s v="84888400-6"/>
    <s v="Importadora y Exportadora Estado LTDA"/>
    <n v="28684"/>
    <s v="MAQUINAS DE OFICINA"/>
    <n v="1067073"/>
    <x v="0"/>
    <s v="SEGPRES"/>
    <n v="0"/>
    <n v="0"/>
    <n v="3"/>
    <n v="0"/>
    <n v="1067072"/>
    <x v="0"/>
  </r>
  <r>
    <x v="0"/>
    <d v="2017-12-29T00:00:00"/>
    <n v="46972"/>
    <n v="74251"/>
    <s v="84888400-6"/>
    <s v="Importadora y Exportadora Estado LTDA"/>
    <n v="28685"/>
    <s v="MAQUINAS DE OFICINA"/>
    <n v="1067073"/>
    <x v="0"/>
    <s v="SEGPRES"/>
    <n v="0"/>
    <n v="0"/>
    <n v="3"/>
    <n v="0"/>
    <n v="1067072"/>
    <x v="0"/>
  </r>
  <r>
    <x v="0"/>
    <d v="2019-05-23T00:00:00"/>
    <n v="48595"/>
    <n v="10710"/>
    <s v="78715730-0"/>
    <s v="Sociedad Comercial DICER Ltda."/>
    <n v="29597"/>
    <s v="VENTILADORES Y PURIFICADORES"/>
    <n v="393990"/>
    <x v="1"/>
    <s v="DGD"/>
    <n v="0"/>
    <n v="0"/>
    <n v="3"/>
    <n v="131330"/>
    <n v="339269"/>
    <x v="1"/>
  </r>
  <r>
    <x v="0"/>
    <d v="2019-05-23T00:00:00"/>
    <n v="48595"/>
    <n v="10710"/>
    <s v="78715730-0"/>
    <s v="Sociedad Comercial DICER Ltda."/>
    <n v="29598"/>
    <s v="VENTILADORES Y PURIFICADORES"/>
    <n v="393990"/>
    <x v="1"/>
    <s v="DGD"/>
    <n v="0"/>
    <n v="0"/>
    <n v="3"/>
    <n v="131330"/>
    <n v="339269"/>
    <x v="1"/>
  </r>
  <r>
    <x v="0"/>
    <d v="2019-05-23T00:00:00"/>
    <n v="48595"/>
    <n v="10710"/>
    <s v="78715730-0"/>
    <s v="Sociedad Comercial DICER Ltda."/>
    <n v="29599"/>
    <s v="VENTILADORES Y PURIFICADORES"/>
    <n v="393990"/>
    <x v="1"/>
    <s v="DGD"/>
    <n v="0"/>
    <n v="0"/>
    <n v="3"/>
    <n v="131330"/>
    <n v="339269"/>
    <x v="1"/>
  </r>
  <r>
    <x v="0"/>
    <d v="2019-05-23T00:00:00"/>
    <n v="48595"/>
    <n v="10710"/>
    <s v="78715730-0"/>
    <s v="Sociedad Comercial DICER Ltda."/>
    <n v="29600"/>
    <s v="VENTILADORES Y PURIFICADORES"/>
    <n v="393990"/>
    <x v="1"/>
    <s v="DGD"/>
    <n v="0"/>
    <n v="0"/>
    <n v="3"/>
    <n v="131330"/>
    <n v="339269"/>
    <x v="1"/>
  </r>
  <r>
    <x v="0"/>
    <d v="2019-05-23T00:00:00"/>
    <n v="48595"/>
    <n v="10710"/>
    <s v="78715730-0"/>
    <s v="Sociedad Comercial DICER Ltda."/>
    <n v="29601"/>
    <s v="VENTILADORES Y PURIFICADORES"/>
    <n v="393990"/>
    <x v="1"/>
    <s v="DGD"/>
    <n v="0"/>
    <n v="0"/>
    <n v="3"/>
    <n v="131330"/>
    <n v="339269"/>
    <x v="1"/>
  </r>
  <r>
    <x v="0"/>
    <d v="2019-10-08T00:00:00"/>
    <n v="49229"/>
    <n v="26531"/>
    <s v="76193188-1"/>
    <s v="Comercial Motorshop Limitada"/>
    <n v="29868"/>
    <s v="MUEBLES Y EQUIPOS DE COCINA"/>
    <n v="217713"/>
    <x v="1"/>
    <s v="DGD"/>
    <n v="0"/>
    <n v="0"/>
    <n v="3"/>
    <n v="72571"/>
    <n v="163285"/>
    <x v="2"/>
  </r>
  <r>
    <x v="0"/>
    <d v="2019-10-08T00:00:00"/>
    <n v="49229"/>
    <n v="124706"/>
    <s v="76799430-3"/>
    <s v="COMERCIALIZADORA SP DIGITAL LTDA"/>
    <n v="29866"/>
    <s v="CAMARAS FOTOGRAFICAS Y VIDEO"/>
    <n v="699697"/>
    <x v="1"/>
    <s v="DGD"/>
    <n v="0"/>
    <n v="0"/>
    <n v="3"/>
    <n v="233232"/>
    <n v="524772"/>
    <x v="3"/>
  </r>
  <r>
    <x v="0"/>
    <d v="2019-12-30T00:00:00"/>
    <n v="49623"/>
    <n v="1661"/>
    <s v="76511768-2"/>
    <s v="EXPRESSVIRTUAL"/>
    <n v="30232"/>
    <s v="EQUIPOS DE AIRE ACONDICIONADO"/>
    <n v="293820"/>
    <x v="0"/>
    <s v="SEGPRES"/>
    <n v="0"/>
    <n v="0"/>
    <n v="3"/>
    <n v="97940"/>
    <n v="195880"/>
    <x v="4"/>
  </r>
  <r>
    <x v="0"/>
    <d v="2019-12-30T00:00:00"/>
    <n v="49623"/>
    <n v="1661"/>
    <s v="76511768-2"/>
    <s v="EXPRESSVIRTUAL"/>
    <n v="30227"/>
    <s v="EQUIPOS DE AIRE ACONDICIONADO"/>
    <n v="293820"/>
    <x v="0"/>
    <s v="SEGPRES"/>
    <n v="0"/>
    <n v="0"/>
    <n v="3"/>
    <n v="97940"/>
    <n v="195880"/>
    <x v="4"/>
  </r>
  <r>
    <x v="0"/>
    <d v="2019-12-30T00:00:00"/>
    <n v="49623"/>
    <n v="1661"/>
    <s v="76511768-2"/>
    <s v="EXPRESSVIRTUAL"/>
    <n v="30233"/>
    <s v="EQUIPOS DE AIRE ACONDICIONADO"/>
    <n v="293820"/>
    <x v="0"/>
    <s v="SEGPRES"/>
    <n v="0"/>
    <n v="0"/>
    <n v="3"/>
    <n v="97940"/>
    <n v="195880"/>
    <x v="4"/>
  </r>
  <r>
    <x v="0"/>
    <d v="2019-12-30T00:00:00"/>
    <n v="49623"/>
    <n v="1661"/>
    <s v="76511768-2"/>
    <s v="EXPRESSVIRTUAL"/>
    <n v="30228"/>
    <s v="EQUIPOS DE AIRE ACONDICIONADO"/>
    <n v="293820"/>
    <x v="0"/>
    <s v="SEGPRES"/>
    <n v="0"/>
    <n v="0"/>
    <n v="3"/>
    <n v="97940"/>
    <n v="195880"/>
    <x v="4"/>
  </r>
  <r>
    <x v="0"/>
    <d v="2019-12-30T00:00:00"/>
    <n v="49623"/>
    <n v="1661"/>
    <s v="76511768-2"/>
    <s v="EXPRESSVIRTUAL"/>
    <n v="30234"/>
    <s v="EQUIPOS DE AIRE ACONDICIONADO"/>
    <n v="293820"/>
    <x v="0"/>
    <s v="SEGPRES"/>
    <n v="0"/>
    <n v="0"/>
    <n v="3"/>
    <n v="97940"/>
    <n v="195880"/>
    <x v="4"/>
  </r>
  <r>
    <x v="0"/>
    <d v="2019-12-30T00:00:00"/>
    <n v="49623"/>
    <n v="1661"/>
    <s v="76511768-2"/>
    <s v="EXPRESSVIRTUAL"/>
    <n v="30229"/>
    <s v="EQUIPOS DE AIRE ACONDICIONADO"/>
    <n v="293820"/>
    <x v="0"/>
    <s v="SEGPRES"/>
    <n v="0"/>
    <n v="0"/>
    <n v="3"/>
    <n v="97940"/>
    <n v="195880"/>
    <x v="4"/>
  </r>
  <r>
    <x v="0"/>
    <d v="2019-12-30T00:00:00"/>
    <n v="49623"/>
    <n v="1661"/>
    <s v="76511768-2"/>
    <s v="EXPRESSVIRTUAL"/>
    <n v="30230"/>
    <s v="EQUIPOS DE AIRE ACONDICIONADO"/>
    <n v="293820"/>
    <x v="0"/>
    <s v="SEGPRES"/>
    <n v="0"/>
    <n v="0"/>
    <n v="3"/>
    <n v="97940"/>
    <n v="195880"/>
    <x v="4"/>
  </r>
  <r>
    <x v="0"/>
    <d v="2019-12-30T00:00:00"/>
    <n v="49623"/>
    <n v="1661"/>
    <s v="76511768-2"/>
    <s v="EXPRESSVIRTUAL"/>
    <n v="30231"/>
    <s v="EQUIPOS DE AIRE ACONDICIONADO"/>
    <n v="293820"/>
    <x v="0"/>
    <s v="SEGPRES"/>
    <n v="0"/>
    <n v="0"/>
    <n v="3"/>
    <n v="97940"/>
    <n v="195880"/>
    <x v="4"/>
  </r>
  <r>
    <x v="0"/>
    <d v="2019-12-23T00:00:00"/>
    <n v="49623"/>
    <n v="10633"/>
    <s v="76424440-0"/>
    <s v="CHANNELS MEDIA S.A."/>
    <n v="30171"/>
    <s v="TELEVISORES"/>
    <n v="626019"/>
    <x v="0"/>
    <s v="SEGPRES"/>
    <n v="0"/>
    <n v="0"/>
    <n v="3"/>
    <n v="208673"/>
    <n v="417346"/>
    <x v="5"/>
  </r>
  <r>
    <x v="0"/>
    <d v="2019-12-23T00:00:00"/>
    <n v="49623"/>
    <n v="10633"/>
    <s v="76424440-0"/>
    <s v="CHANNELS MEDIA S.A."/>
    <n v="30172"/>
    <s v="TELEVISORES"/>
    <n v="626019"/>
    <x v="0"/>
    <s v="SEGPRES"/>
    <n v="0"/>
    <n v="0"/>
    <n v="3"/>
    <n v="208673"/>
    <n v="417346"/>
    <x v="5"/>
  </r>
  <r>
    <x v="0"/>
    <d v="2019-12-27T00:00:00"/>
    <n v="49623"/>
    <n v="11642"/>
    <s v="76089757-4"/>
    <s v="JARA MENDEZ LIMITADA"/>
    <n v="30219"/>
    <s v="EQUIPOS DE AIRE ACONDICIONADO"/>
    <n v="628989"/>
    <x v="0"/>
    <s v="SEGPRES"/>
    <n v="0"/>
    <n v="0"/>
    <n v="3"/>
    <n v="209663"/>
    <n v="419326"/>
    <x v="6"/>
  </r>
  <r>
    <x v="0"/>
    <d v="2019-12-27T00:00:00"/>
    <n v="49623"/>
    <n v="11642"/>
    <s v="76089757-4"/>
    <s v="JARA MENDEZ LIMITADA"/>
    <n v="30220"/>
    <s v="EQUIPOS DE AIRE ACONDICIONADO"/>
    <n v="628989"/>
    <x v="0"/>
    <s v="SEGPRES"/>
    <n v="0"/>
    <n v="0"/>
    <n v="3"/>
    <n v="209663"/>
    <n v="419326"/>
    <x v="6"/>
  </r>
  <r>
    <x v="0"/>
    <d v="2019-12-27T00:00:00"/>
    <n v="49623"/>
    <n v="11642"/>
    <s v="76089757-4"/>
    <s v="JARA MENDEZ LIMITADA"/>
    <n v="30221"/>
    <s v="EQUIPOS DE AIRE ACONDICIONADO"/>
    <n v="628989"/>
    <x v="0"/>
    <s v="SEGPRES"/>
    <n v="0"/>
    <n v="0"/>
    <n v="3"/>
    <n v="209663"/>
    <n v="419326"/>
    <x v="6"/>
  </r>
  <r>
    <x v="0"/>
    <d v="2019-12-27T00:00:00"/>
    <n v="49623"/>
    <n v="11642"/>
    <s v="76089757-4"/>
    <s v="JARA MENDEZ LIMITADA"/>
    <n v="30222"/>
    <s v="EQUIPOS DE AIRE ACONDICIONADO"/>
    <n v="628989"/>
    <x v="0"/>
    <s v="SEGPRES"/>
    <n v="0"/>
    <n v="0"/>
    <n v="3"/>
    <n v="209663"/>
    <n v="419326"/>
    <x v="6"/>
  </r>
  <r>
    <x v="0"/>
    <d v="2019-12-27T00:00:00"/>
    <n v="49623"/>
    <n v="11642"/>
    <s v="76089757-4"/>
    <s v="JARA MENDEZ LIMITADA"/>
    <n v="30223"/>
    <s v="EQUIPOS DE AIRE ACONDICIONADO"/>
    <n v="628989"/>
    <x v="0"/>
    <s v="SEGPRES"/>
    <n v="0"/>
    <n v="0"/>
    <n v="3"/>
    <n v="209663"/>
    <n v="419326"/>
    <x v="6"/>
  </r>
  <r>
    <x v="0"/>
    <d v="2019-12-27T00:00:00"/>
    <n v="49623"/>
    <n v="11642"/>
    <s v="76089757-4"/>
    <s v="JARA MENDEZ LIMITADA"/>
    <n v="30224"/>
    <s v="EQUIPOS DE AIRE ACONDICIONADO"/>
    <n v="628989"/>
    <x v="0"/>
    <s v="SEGPRES"/>
    <n v="0"/>
    <n v="0"/>
    <n v="3"/>
    <n v="209663"/>
    <n v="419326"/>
    <x v="6"/>
  </r>
  <r>
    <x v="0"/>
    <d v="2019-12-27T00:00:00"/>
    <n v="49623"/>
    <n v="11642"/>
    <s v="76089757-4"/>
    <s v="JARA MENDEZ LIMITADA"/>
    <n v="30225"/>
    <s v="EQUIPOS DE AIRE ACONDICIONADO"/>
    <n v="628989"/>
    <x v="0"/>
    <s v="SEGPRES"/>
    <n v="0"/>
    <n v="0"/>
    <n v="3"/>
    <n v="209663"/>
    <n v="419326"/>
    <x v="6"/>
  </r>
  <r>
    <x v="0"/>
    <d v="2019-12-27T00:00:00"/>
    <n v="49623"/>
    <n v="11643"/>
    <s v="76089757-4"/>
    <s v="JARA MENDEZ LIMITADA"/>
    <n v="30215"/>
    <s v="EQUIPOS DE AIRE ACONDICIONADO"/>
    <n v="408490"/>
    <x v="0"/>
    <s v="SEGPRES"/>
    <n v="0"/>
    <n v="0"/>
    <n v="3"/>
    <n v="136163"/>
    <n v="272326"/>
    <x v="7"/>
  </r>
  <r>
    <x v="0"/>
    <d v="2019-12-27T00:00:00"/>
    <n v="49623"/>
    <n v="11643"/>
    <s v="76089757-4"/>
    <s v="JARA MENDEZ LIMITADA"/>
    <n v="30209"/>
    <s v="EQUIPOS DE AIRE ACONDICIONADO"/>
    <n v="408490"/>
    <x v="0"/>
    <s v="SEGPRES"/>
    <n v="0"/>
    <n v="0"/>
    <n v="3"/>
    <n v="136163"/>
    <n v="272326"/>
    <x v="7"/>
  </r>
  <r>
    <x v="0"/>
    <d v="2019-12-27T00:00:00"/>
    <n v="49623"/>
    <n v="11643"/>
    <s v="76089757-4"/>
    <s v="JARA MENDEZ LIMITADA"/>
    <n v="30216"/>
    <s v="EQUIPOS DE AIRE ACONDICIONADO"/>
    <n v="408490"/>
    <x v="0"/>
    <s v="SEGPRES"/>
    <n v="0"/>
    <n v="0"/>
    <n v="3"/>
    <n v="136163"/>
    <n v="272326"/>
    <x v="7"/>
  </r>
  <r>
    <x v="0"/>
    <d v="2019-12-27T00:00:00"/>
    <n v="49623"/>
    <n v="11643"/>
    <s v="76089757-4"/>
    <s v="JARA MENDEZ LIMITADA"/>
    <n v="30210"/>
    <s v="EQUIPOS DE AIRE ACONDICIONADO"/>
    <n v="408490"/>
    <x v="0"/>
    <s v="SEGPRES"/>
    <n v="0"/>
    <n v="0"/>
    <n v="3"/>
    <n v="136163"/>
    <n v="272326"/>
    <x v="7"/>
  </r>
  <r>
    <x v="0"/>
    <d v="2019-12-27T00:00:00"/>
    <n v="49623"/>
    <n v="11643"/>
    <s v="76089757-4"/>
    <s v="JARA MENDEZ LIMITADA"/>
    <n v="30217"/>
    <s v="EQUIPOS DE AIRE ACONDICIONADO"/>
    <n v="408490"/>
    <x v="0"/>
    <s v="SEGPRES"/>
    <n v="0"/>
    <n v="0"/>
    <n v="3"/>
    <n v="136163"/>
    <n v="272326"/>
    <x v="7"/>
  </r>
  <r>
    <x v="0"/>
    <d v="2019-12-27T00:00:00"/>
    <n v="49623"/>
    <n v="11643"/>
    <s v="76089757-4"/>
    <s v="JARA MENDEZ LIMITADA"/>
    <n v="30211"/>
    <s v="EQUIPOS DE AIRE ACONDICIONADO"/>
    <n v="408490"/>
    <x v="0"/>
    <s v="SEGPRES"/>
    <n v="0"/>
    <n v="0"/>
    <n v="3"/>
    <n v="136163"/>
    <n v="272326"/>
    <x v="7"/>
  </r>
  <r>
    <x v="0"/>
    <d v="2019-12-27T00:00:00"/>
    <n v="49623"/>
    <n v="11643"/>
    <s v="76089757-4"/>
    <s v="JARA MENDEZ LIMITADA"/>
    <n v="30218"/>
    <s v="EQUIPOS DE AIRE ACONDICIONADO"/>
    <n v="408490"/>
    <x v="0"/>
    <s v="SEGPRES"/>
    <n v="0"/>
    <n v="0"/>
    <n v="3"/>
    <n v="136163"/>
    <n v="272326"/>
    <x v="7"/>
  </r>
  <r>
    <x v="0"/>
    <d v="2019-12-27T00:00:00"/>
    <n v="49623"/>
    <n v="11643"/>
    <s v="76089757-4"/>
    <s v="JARA MENDEZ LIMITADA"/>
    <n v="30212"/>
    <s v="EQUIPOS DE AIRE ACONDICIONADO"/>
    <n v="408490"/>
    <x v="0"/>
    <s v="SEGPRES"/>
    <n v="0"/>
    <n v="0"/>
    <n v="3"/>
    <n v="136163"/>
    <n v="272326"/>
    <x v="7"/>
  </r>
  <r>
    <x v="0"/>
    <d v="2019-12-27T00:00:00"/>
    <n v="49623"/>
    <n v="11643"/>
    <s v="76089757-4"/>
    <s v="JARA MENDEZ LIMITADA"/>
    <n v="30213"/>
    <s v="EQUIPOS DE AIRE ACONDICIONADO"/>
    <n v="408490"/>
    <x v="0"/>
    <s v="SEGPRES"/>
    <n v="0"/>
    <n v="0"/>
    <n v="3"/>
    <n v="136163"/>
    <n v="272326"/>
    <x v="7"/>
  </r>
  <r>
    <x v="0"/>
    <d v="2019-12-27T00:00:00"/>
    <n v="49623"/>
    <n v="11643"/>
    <s v="76089757-4"/>
    <s v="JARA MENDEZ LIMITADA"/>
    <n v="30214"/>
    <s v="EQUIPOS DE AIRE ACONDICIONADO"/>
    <n v="408490"/>
    <x v="0"/>
    <s v="SEGPRES"/>
    <n v="0"/>
    <n v="0"/>
    <n v="3"/>
    <n v="136163"/>
    <n v="272326"/>
    <x v="7"/>
  </r>
  <r>
    <x v="0"/>
    <d v="2019-12-19T00:00:00"/>
    <n v="49623"/>
    <n v="14619"/>
    <s v="76283577-0"/>
    <s v="TRIPLEE LTDA."/>
    <n v="30141"/>
    <s v="EQUIPOS DE AIRE ACONDICIONADO"/>
    <n v="697757"/>
    <x v="0"/>
    <s v="SEGPRES"/>
    <n v="0"/>
    <n v="0"/>
    <n v="3"/>
    <n v="232585"/>
    <n v="465170"/>
    <x v="8"/>
  </r>
  <r>
    <x v="0"/>
    <d v="2019-12-19T00:00:00"/>
    <n v="49623"/>
    <n v="14619"/>
    <s v="76283577-0"/>
    <s v="TRIPLEE LTDA."/>
    <n v="30142"/>
    <s v="EQUIPOS DE AIRE ACONDICIONADO"/>
    <n v="697757"/>
    <x v="0"/>
    <s v="SEGPRES"/>
    <n v="0"/>
    <n v="0"/>
    <n v="3"/>
    <n v="232585"/>
    <n v="465170"/>
    <x v="8"/>
  </r>
  <r>
    <x v="0"/>
    <d v="2019-12-19T00:00:00"/>
    <n v="49623"/>
    <n v="14619"/>
    <s v="76283577-0"/>
    <s v="TRIPLEE LTDA."/>
    <n v="30143"/>
    <s v="EQUIPOS DE AIRE ACONDICIONADO"/>
    <n v="697757"/>
    <x v="0"/>
    <s v="SEGPRES"/>
    <n v="0"/>
    <n v="0"/>
    <n v="3"/>
    <n v="232585"/>
    <n v="465170"/>
    <x v="8"/>
  </r>
  <r>
    <x v="0"/>
    <d v="2019-12-19T00:00:00"/>
    <n v="49623"/>
    <n v="14619"/>
    <s v="76283577-0"/>
    <s v="TRIPLEE LTDA."/>
    <n v="30144"/>
    <s v="EQUIPOS DE AIRE ACONDICIONADO"/>
    <n v="697757"/>
    <x v="0"/>
    <s v="SEGPRES"/>
    <n v="0"/>
    <n v="0"/>
    <n v="3"/>
    <n v="232585"/>
    <n v="465170"/>
    <x v="8"/>
  </r>
  <r>
    <x v="0"/>
    <d v="2019-12-19T00:00:00"/>
    <n v="49623"/>
    <n v="14619"/>
    <s v="76283577-0"/>
    <s v="TRIPLEE LTDA."/>
    <n v="30145"/>
    <s v="EQUIPOS DE AIRE ACONDICIONADO"/>
    <n v="697757"/>
    <x v="0"/>
    <s v="SEGPRES"/>
    <n v="0"/>
    <n v="0"/>
    <n v="3"/>
    <n v="232585"/>
    <n v="465170"/>
    <x v="8"/>
  </r>
  <r>
    <x v="0"/>
    <d v="2019-12-19T00:00:00"/>
    <n v="49623"/>
    <n v="14619"/>
    <s v="76283577-0"/>
    <s v="TRIPLEE LTDA."/>
    <n v="30146"/>
    <s v="EQUIPOS DE AIRE ACONDICIONADO"/>
    <n v="697757"/>
    <x v="0"/>
    <s v="SEGPRES"/>
    <n v="0"/>
    <n v="0"/>
    <n v="3"/>
    <n v="232585"/>
    <n v="465170"/>
    <x v="8"/>
  </r>
  <r>
    <x v="0"/>
    <d v="2019-12-19T00:00:00"/>
    <n v="49623"/>
    <n v="14619"/>
    <s v="76283577-0"/>
    <s v="TRIPLEE LTDA."/>
    <n v="30147"/>
    <s v="EQUIPOS DE AIRE ACONDICIONADO"/>
    <n v="697757"/>
    <x v="0"/>
    <s v="SEGPRES"/>
    <n v="0"/>
    <n v="0"/>
    <n v="3"/>
    <n v="232585"/>
    <n v="465170"/>
    <x v="8"/>
  </r>
  <r>
    <x v="0"/>
    <d v="2019-12-19T00:00:00"/>
    <n v="49623"/>
    <n v="14619"/>
    <s v="76283577-0"/>
    <s v="TRIPLEE LTDA."/>
    <n v="30148"/>
    <s v="EQUIPOS DE AIRE ACONDICIONADO"/>
    <n v="697757"/>
    <x v="0"/>
    <s v="SEGPRES"/>
    <n v="0"/>
    <n v="0"/>
    <n v="3"/>
    <n v="232585"/>
    <n v="465170"/>
    <x v="8"/>
  </r>
  <r>
    <x v="0"/>
    <d v="2020-09-29T00:00:00"/>
    <n v="50322"/>
    <n v="4209"/>
    <s v="76175712-1"/>
    <s v="PUNTOBAT SPA"/>
    <n v="31564"/>
    <s v="EQUIPOS DE AIRE ACONDICIONADO"/>
    <n v="703622"/>
    <x v="0"/>
    <s v="SEGPRES"/>
    <n v="0"/>
    <n v="0"/>
    <n v="3"/>
    <n v="234540"/>
    <n v="293175"/>
    <x v="9"/>
  </r>
  <r>
    <x v="0"/>
    <d v="2020-10-20T00:00:00"/>
    <n v="50372"/>
    <n v="1142"/>
    <s v="76322866-5"/>
    <s v="Palpana Consulting Group Spa."/>
    <n v="31565"/>
    <s v="EQUIPOS DE AIRE ACONDICIONADO"/>
    <n v="1631899"/>
    <x v="0"/>
    <s v="SEGPRES"/>
    <n v="0"/>
    <n v="0"/>
    <n v="3"/>
    <n v="543966"/>
    <n v="634627"/>
    <x v="10"/>
  </r>
  <r>
    <x v="0"/>
    <d v="2020-11-03T00:00:00"/>
    <n v="50674"/>
    <n v="15420"/>
    <s v="16558483-K"/>
    <s v="Rodriga Andrés Alday Rodríguez"/>
    <n v="31661"/>
    <s v="ELECTRODOMÉSTICOS Y OTROS"/>
    <n v="273105"/>
    <x v="0"/>
    <s v="SEGPRES"/>
    <n v="0"/>
    <n v="0"/>
    <n v="3"/>
    <n v="91035"/>
    <n v="106207"/>
    <x v="11"/>
  </r>
  <r>
    <x v="0"/>
    <d v="2020-11-03T00:00:00"/>
    <n v="50674"/>
    <n v="15420"/>
    <s v="16558483-K"/>
    <s v="Rodriga Andrés Alday Rodríguez"/>
    <n v="31662"/>
    <s v="ELECTRODOMÉSTICOS Y OTROS"/>
    <n v="273105"/>
    <x v="0"/>
    <s v="SEGPRES"/>
    <n v="0"/>
    <n v="0"/>
    <n v="3"/>
    <n v="91035"/>
    <n v="106207"/>
    <x v="11"/>
  </r>
  <r>
    <x v="0"/>
    <d v="2020-12-07T00:00:00"/>
    <n v="51029"/>
    <n v="3995"/>
    <s v="12364273-2"/>
    <s v="JAIME URIBE HERMOSILLA"/>
    <n v="31736"/>
    <s v="EQUIPOS DE AIRE ACONDICIONADO"/>
    <n v="710876"/>
    <x v="0"/>
    <s v="SEGPRES"/>
    <n v="0"/>
    <n v="0"/>
    <n v="3"/>
    <n v="236958"/>
    <n v="256705"/>
    <x v="12"/>
  </r>
  <r>
    <x v="0"/>
    <d v="2020-12-07T00:00:00"/>
    <n v="51029"/>
    <n v="3995"/>
    <s v="12364273-2"/>
    <s v="JAIME URIBE HERMOSILLA"/>
    <n v="31737"/>
    <s v="EQUIPOS DE AIRE ACONDICIONADO"/>
    <n v="470221"/>
    <x v="0"/>
    <s v="SEGPRES"/>
    <n v="0"/>
    <n v="0"/>
    <n v="3"/>
    <n v="156740"/>
    <n v="169802"/>
    <x v="13"/>
  </r>
  <r>
    <x v="0"/>
    <d v="2020-12-07T00:00:00"/>
    <n v="51029"/>
    <n v="3995"/>
    <s v="12364273-2"/>
    <s v="JAIME URIBE HERMOSILLA"/>
    <n v="31738"/>
    <s v="EQUIPOS DE AIRE ACONDICIONADO"/>
    <n v="438385"/>
    <x v="0"/>
    <s v="SEGPRES"/>
    <n v="0"/>
    <n v="0"/>
    <n v="3"/>
    <n v="146128"/>
    <n v="158305"/>
    <x v="14"/>
  </r>
  <r>
    <x v="0"/>
    <d v="2020-12-07T00:00:00"/>
    <n v="51029"/>
    <n v="3995"/>
    <s v="12364273-2"/>
    <s v="JAIME URIBE HERMOSILLA"/>
    <n v="31739"/>
    <s v="EQUIPOS DE AIRE ACONDICIONADO"/>
    <n v="438385"/>
    <x v="0"/>
    <s v="SEGPRES"/>
    <n v="0"/>
    <n v="0"/>
    <n v="3"/>
    <n v="146128"/>
    <n v="158305"/>
    <x v="14"/>
  </r>
  <r>
    <x v="0"/>
    <d v="2020-12-07T00:00:00"/>
    <n v="51029"/>
    <n v="3995"/>
    <s v="12364273-2"/>
    <s v="JAIME URIBE HERMOSILLA"/>
    <n v="31740"/>
    <s v="EQUIPOS DE AIRE ACONDICIONADO"/>
    <n v="438385"/>
    <x v="0"/>
    <s v="SEGPRES"/>
    <n v="0"/>
    <n v="0"/>
    <n v="3"/>
    <n v="146128"/>
    <n v="158305"/>
    <x v="14"/>
  </r>
  <r>
    <x v="0"/>
    <d v="2020-12-07T00:00:00"/>
    <n v="51029"/>
    <n v="3995"/>
    <s v="12364273-2"/>
    <s v="JAIME URIBE HERMOSILLA"/>
    <n v="31741"/>
    <s v="EQUIPOS DE AIRE ACONDICIONADO"/>
    <n v="438385"/>
    <x v="0"/>
    <s v="SEGPRES"/>
    <n v="0"/>
    <n v="0"/>
    <n v="3"/>
    <n v="146128"/>
    <n v="158305"/>
    <x v="14"/>
  </r>
  <r>
    <x v="0"/>
    <d v="2020-12-07T00:00:00"/>
    <n v="51029"/>
    <n v="3995"/>
    <s v="12364273-2"/>
    <s v="JAIME URIBE HERMOSILLA"/>
    <n v="31742"/>
    <s v="EQUIPOS DE AIRE ACONDICIONADO"/>
    <n v="470221"/>
    <x v="0"/>
    <s v="SEGPRES"/>
    <n v="0"/>
    <n v="0"/>
    <n v="3"/>
    <n v="156740"/>
    <n v="169802"/>
    <x v="13"/>
  </r>
  <r>
    <x v="0"/>
    <d v="2020-12-15T00:00:00"/>
    <n v="51029"/>
    <n v="23320"/>
    <s v="76465131-6"/>
    <s v="Climatika Limitada"/>
    <n v="31867"/>
    <s v="EQUIPOS DE AIRE ACONDICIONADO"/>
    <n v="226100"/>
    <x v="0"/>
    <s v="SEGPRES"/>
    <n v="0"/>
    <n v="0"/>
    <n v="3"/>
    <n v="75366"/>
    <n v="81647"/>
    <x v="15"/>
  </r>
  <r>
    <x v="0"/>
    <d v="2020-12-15T00:00:00"/>
    <n v="51029"/>
    <n v="23320"/>
    <s v="76465131-6"/>
    <s v="Climatika Limitada"/>
    <n v="31868"/>
    <s v="EQUIPOS DE AIRE ACONDICIONADO"/>
    <n v="226100"/>
    <x v="0"/>
    <s v="SEGPRES"/>
    <n v="0"/>
    <n v="0"/>
    <n v="3"/>
    <n v="75366"/>
    <n v="81647"/>
    <x v="15"/>
  </r>
  <r>
    <x v="0"/>
    <d v="2020-12-15T00:00:00"/>
    <n v="51029"/>
    <n v="23320"/>
    <s v="76465131-6"/>
    <s v="Climatika Limitada"/>
    <n v="31869"/>
    <s v="EQUIPOS DE AIRE ACONDICIONADO"/>
    <n v="226100"/>
    <x v="0"/>
    <s v="SEGPRES"/>
    <n v="0"/>
    <n v="0"/>
    <n v="3"/>
    <n v="75366"/>
    <n v="81647"/>
    <x v="15"/>
  </r>
  <r>
    <x v="0"/>
    <d v="2020-12-15T00:00:00"/>
    <n v="51029"/>
    <n v="23320"/>
    <s v="76465131-6"/>
    <s v="Climatika Limitada"/>
    <n v="31870"/>
    <s v="EQUIPOS DE AIRE ACONDICIONADO"/>
    <n v="226100"/>
    <x v="0"/>
    <s v="SEGPRES"/>
    <n v="0"/>
    <n v="0"/>
    <n v="3"/>
    <n v="75366"/>
    <n v="81647"/>
    <x v="15"/>
  </r>
  <r>
    <x v="0"/>
    <d v="2021-09-21T00:00:00"/>
    <n v="52631"/>
    <n v="34"/>
    <s v="77257457-6"/>
    <s v="MONKY SPA"/>
    <n v="32453"/>
    <s v="REPRODUCTORES DE AUDIO"/>
    <n v="362950"/>
    <x v="2"/>
    <s v="SACC"/>
    <n v="0"/>
    <n v="0"/>
    <n v="3"/>
    <n v="30246"/>
    <n v="30246"/>
    <x v="16"/>
  </r>
  <r>
    <x v="0"/>
    <d v="2021-09-21T00:00:00"/>
    <n v="52631"/>
    <n v="34"/>
    <s v="77257457-6"/>
    <s v="MONKY SPA"/>
    <n v="32442"/>
    <s v="REPRODUCTORES DE AUDIO"/>
    <n v="541450"/>
    <x v="2"/>
    <s v="SACC"/>
    <n v="0"/>
    <n v="0"/>
    <n v="3"/>
    <n v="45121"/>
    <n v="45121"/>
    <x v="17"/>
  </r>
  <r>
    <x v="0"/>
    <d v="2021-09-21T00:00:00"/>
    <n v="52631"/>
    <n v="34"/>
    <s v="77257457-6"/>
    <s v="MONKY SPA"/>
    <n v="32444"/>
    <s v="REPRODUCTORES DE AUDIO"/>
    <n v="541450"/>
    <x v="2"/>
    <s v="SACC"/>
    <n v="0"/>
    <n v="0"/>
    <n v="3"/>
    <n v="45121"/>
    <n v="45121"/>
    <x v="17"/>
  </r>
  <r>
    <x v="0"/>
    <d v="2021-09-21T00:00:00"/>
    <n v="52631"/>
    <n v="34"/>
    <s v="77257457-6"/>
    <s v="MONKY SPA"/>
    <n v="32443"/>
    <s v="REPRODUCTORES DE AUDIO"/>
    <n v="541450"/>
    <x v="2"/>
    <s v="SACC"/>
    <n v="0"/>
    <n v="0"/>
    <n v="3"/>
    <n v="45121"/>
    <n v="45121"/>
    <x v="17"/>
  </r>
  <r>
    <x v="0"/>
    <d v="2021-09-21T00:00:00"/>
    <n v="52631"/>
    <n v="34"/>
    <s v="77257457-6"/>
    <s v="MONKY SPA"/>
    <n v="32445"/>
    <s v="REPRODUCTORES DE AUDIO"/>
    <n v="541450"/>
    <x v="2"/>
    <s v="SACC"/>
    <n v="0"/>
    <n v="0"/>
    <n v="3"/>
    <n v="45121"/>
    <n v="45121"/>
    <x v="17"/>
  </r>
  <r>
    <x v="0"/>
    <d v="2021-09-21T00:00:00"/>
    <n v="52631"/>
    <n v="34"/>
    <s v="77257457-6"/>
    <s v="MONKY SPA"/>
    <n v="32446"/>
    <s v="REPRODUCTORES DE AUDIO"/>
    <n v="541450"/>
    <x v="2"/>
    <s v="SACC"/>
    <n v="0"/>
    <n v="0"/>
    <n v="3"/>
    <n v="45121"/>
    <n v="45121"/>
    <x v="17"/>
  </r>
  <r>
    <x v="0"/>
    <d v="2021-09-21T00:00:00"/>
    <n v="52631"/>
    <n v="34"/>
    <s v="77257457-6"/>
    <s v="MONKY SPA"/>
    <n v="32447"/>
    <s v="REPRODUCTORES DE AUDIO"/>
    <n v="541450"/>
    <x v="2"/>
    <s v="SACC"/>
    <n v="0"/>
    <n v="0"/>
    <n v="3"/>
    <n v="45121"/>
    <n v="45121"/>
    <x v="17"/>
  </r>
  <r>
    <x v="0"/>
    <d v="2021-09-21T00:00:00"/>
    <n v="52631"/>
    <n v="34"/>
    <s v="77257457-6"/>
    <s v="MONKY SPA"/>
    <n v="32448"/>
    <s v="REPRODUCTORES DE AUDIO"/>
    <n v="362950"/>
    <x v="2"/>
    <s v="SACC"/>
    <n v="0"/>
    <n v="0"/>
    <n v="3"/>
    <n v="30246"/>
    <n v="30246"/>
    <x v="16"/>
  </r>
  <r>
    <x v="0"/>
    <d v="2021-09-21T00:00:00"/>
    <n v="52631"/>
    <n v="34"/>
    <s v="77257457-6"/>
    <s v="MONKY SPA"/>
    <n v="32449"/>
    <s v="REPRODUCTORES DE AUDIO"/>
    <n v="362950"/>
    <x v="2"/>
    <s v="SACC"/>
    <n v="0"/>
    <n v="0"/>
    <n v="3"/>
    <n v="30246"/>
    <n v="30246"/>
    <x v="16"/>
  </r>
  <r>
    <x v="0"/>
    <d v="2021-09-21T00:00:00"/>
    <n v="52631"/>
    <n v="34"/>
    <s v="77257457-6"/>
    <s v="MONKY SPA"/>
    <n v="32450"/>
    <s v="REPRODUCTORES DE AUDIO"/>
    <n v="362950"/>
    <x v="2"/>
    <s v="SACC"/>
    <n v="0"/>
    <n v="0"/>
    <n v="3"/>
    <n v="30246"/>
    <n v="30246"/>
    <x v="16"/>
  </r>
  <r>
    <x v="0"/>
    <d v="2021-09-21T00:00:00"/>
    <n v="52631"/>
    <n v="34"/>
    <s v="77257457-6"/>
    <s v="MONKY SPA"/>
    <n v="32451"/>
    <s v="REPRODUCTORES DE AUDIO"/>
    <n v="362950"/>
    <x v="2"/>
    <s v="SACC"/>
    <n v="0"/>
    <n v="0"/>
    <n v="3"/>
    <n v="30246"/>
    <n v="30246"/>
    <x v="16"/>
  </r>
  <r>
    <x v="0"/>
    <d v="2021-09-21T00:00:00"/>
    <n v="52631"/>
    <n v="34"/>
    <s v="77257457-6"/>
    <s v="MONKY SPA"/>
    <n v="32452"/>
    <s v="REPRODUCTORES DE AUDIO"/>
    <n v="362950"/>
    <x v="2"/>
    <s v="SACC"/>
    <n v="0"/>
    <n v="0"/>
    <n v="3"/>
    <n v="30246"/>
    <n v="30246"/>
    <x v="16"/>
  </r>
  <r>
    <x v="0"/>
    <d v="2021-11-19T00:00:00"/>
    <n v="53476"/>
    <n v="21"/>
    <s v="77266867-8"/>
    <s v="CLIMAIRE SPA"/>
    <n v="32679"/>
    <s v="EQUIPOS DE AIRE ACONDICIONADO"/>
    <n v="785400"/>
    <x v="0"/>
    <s v="SEGPRES"/>
    <n v="0"/>
    <n v="0"/>
    <n v="3"/>
    <n v="21817"/>
    <n v="21817"/>
    <x v="18"/>
  </r>
  <r>
    <x v="0"/>
    <d v="2021-11-10T00:00:00"/>
    <n v="53476"/>
    <n v="1244"/>
    <s v="76245397-5"/>
    <s v="INGESOL SPA"/>
    <n v="32672"/>
    <s v="EQUIPOS DE AIRE ACONDICIONADO"/>
    <n v="339990"/>
    <x v="0"/>
    <s v="SEGPRES"/>
    <n v="0"/>
    <n v="0"/>
    <n v="3"/>
    <n v="18888"/>
    <n v="18888"/>
    <x v="19"/>
  </r>
  <r>
    <x v="0"/>
    <d v="2021-11-10T00:00:00"/>
    <n v="53476"/>
    <n v="1244"/>
    <s v="76245397-5"/>
    <s v="INGESOL SPA"/>
    <n v="32673"/>
    <s v="EQUIPOS DE AIRE ACONDICIONADO"/>
    <n v="339990"/>
    <x v="0"/>
    <s v="SEGPRES"/>
    <n v="0"/>
    <n v="0"/>
    <n v="3"/>
    <n v="18888"/>
    <n v="18888"/>
    <x v="19"/>
  </r>
  <r>
    <x v="0"/>
    <d v="2021-11-28T00:00:00"/>
    <n v="53476"/>
    <n v="8984"/>
    <s v="76171754-5"/>
    <s v="BIOMUSIC SPA"/>
    <n v="32680"/>
    <s v="REPRODUCTORES DE AUDIO"/>
    <n v="544419"/>
    <x v="2"/>
    <s v="SACC"/>
    <n v="0"/>
    <n v="0"/>
    <n v="3"/>
    <n v="15123"/>
    <n v="15123"/>
    <x v="20"/>
  </r>
  <r>
    <x v="0"/>
    <d v="2021-11-09T00:00:00"/>
    <n v="53476"/>
    <n v="11083"/>
    <s v="76179170-2"/>
    <s v="Sociedad Informatica Siglo 21 ltda."/>
    <n v="32623"/>
    <s v="TELEVISORES"/>
    <n v="678626"/>
    <x v="2"/>
    <s v="SACC"/>
    <n v="0"/>
    <n v="0"/>
    <n v="3"/>
    <n v="37701"/>
    <n v="37701"/>
    <x v="21"/>
  </r>
  <r>
    <x v="0"/>
    <d v="2021-11-09T00:00:00"/>
    <n v="53476"/>
    <n v="11083"/>
    <s v="76179170-2"/>
    <s v="Sociedad Informatica Siglo 21 ltda."/>
    <n v="32618"/>
    <s v="TELEVISORES"/>
    <n v="678626"/>
    <x v="2"/>
    <s v="SACC"/>
    <n v="0"/>
    <n v="0"/>
    <n v="3"/>
    <n v="37701"/>
    <n v="37701"/>
    <x v="21"/>
  </r>
  <r>
    <x v="0"/>
    <d v="2021-11-09T00:00:00"/>
    <n v="53476"/>
    <n v="11083"/>
    <s v="76179170-2"/>
    <s v="Sociedad Informatica Siglo 21 ltda."/>
    <n v="32619"/>
    <s v="TELEVISORES"/>
    <n v="678626"/>
    <x v="2"/>
    <s v="SACC"/>
    <n v="0"/>
    <n v="0"/>
    <n v="3"/>
    <n v="37701"/>
    <n v="37701"/>
    <x v="21"/>
  </r>
  <r>
    <x v="0"/>
    <d v="2021-11-09T00:00:00"/>
    <n v="53476"/>
    <n v="11083"/>
    <s v="76179170-2"/>
    <s v="Sociedad Informatica Siglo 21 ltda."/>
    <n v="32620"/>
    <s v="TELEVISORES"/>
    <n v="678626"/>
    <x v="2"/>
    <s v="SACC"/>
    <n v="0"/>
    <n v="0"/>
    <n v="3"/>
    <n v="37701"/>
    <n v="37701"/>
    <x v="21"/>
  </r>
  <r>
    <x v="0"/>
    <d v="2021-11-09T00:00:00"/>
    <n v="53476"/>
    <n v="11083"/>
    <s v="76179170-2"/>
    <s v="Sociedad Informatica Siglo 21 ltda."/>
    <n v="32621"/>
    <s v="TELEVISORES"/>
    <n v="678626"/>
    <x v="2"/>
    <s v="SACC"/>
    <n v="0"/>
    <n v="0"/>
    <n v="3"/>
    <n v="37701"/>
    <n v="37701"/>
    <x v="21"/>
  </r>
  <r>
    <x v="0"/>
    <d v="2021-11-09T00:00:00"/>
    <n v="53476"/>
    <n v="11083"/>
    <s v="76179170-2"/>
    <s v="Sociedad Informatica Siglo 21 ltda."/>
    <n v="32622"/>
    <s v="TELEVISORES"/>
    <n v="678626"/>
    <x v="2"/>
    <s v="SACC"/>
    <n v="0"/>
    <n v="0"/>
    <n v="3"/>
    <n v="37701"/>
    <n v="37701"/>
    <x v="21"/>
  </r>
  <r>
    <x v="0"/>
    <d v="2021-12-01T00:00:00"/>
    <n v="54171"/>
    <n v="2149"/>
    <s v="76424195-9"/>
    <s v="IT GOV SPA"/>
    <n v="32893"/>
    <s v="TELEVISORES Y EQUIPOS DE AUDIO"/>
    <n v="771120"/>
    <x v="2"/>
    <s v="SACC"/>
    <n v="0"/>
    <n v="0"/>
    <n v="3"/>
    <n v="21420"/>
    <n v="21420"/>
    <x v="22"/>
  </r>
  <r>
    <x v="0"/>
    <d v="2021-12-01T00:00:00"/>
    <n v="54171"/>
    <n v="2149"/>
    <s v="76424195-9"/>
    <s v="IT GOV SPA"/>
    <n v="32892"/>
    <s v="TELEVISORES Y EQUIPOS DE AUDIO"/>
    <n v="771120"/>
    <x v="2"/>
    <s v="SACC"/>
    <n v="0"/>
    <n v="0"/>
    <n v="3"/>
    <n v="21420"/>
    <n v="21420"/>
    <x v="22"/>
  </r>
  <r>
    <x v="0"/>
    <d v="2021-12-01T00:00:00"/>
    <n v="54171"/>
    <n v="2149"/>
    <s v="76424195-9"/>
    <s v="IT GOV SPA"/>
    <n v="32894"/>
    <s v="TELEVISORES Y EQUIPOS DE AUDIO"/>
    <n v="771120"/>
    <x v="2"/>
    <s v="SACC"/>
    <n v="0"/>
    <n v="0"/>
    <n v="3"/>
    <n v="21420"/>
    <n v="21420"/>
    <x v="22"/>
  </r>
  <r>
    <x v="0"/>
    <d v="2021-12-01T00:00:00"/>
    <n v="54171"/>
    <n v="2149"/>
    <s v="76424195-9"/>
    <s v="IT GOV SPA"/>
    <n v="32895"/>
    <s v="TELEVISORES Y EQUIPOS DE AUDIO"/>
    <n v="771120"/>
    <x v="2"/>
    <s v="SACC"/>
    <n v="0"/>
    <n v="0"/>
    <n v="3"/>
    <n v="21420"/>
    <n v="21420"/>
    <x v="22"/>
  </r>
  <r>
    <x v="0"/>
    <d v="2021-12-01T00:00:00"/>
    <n v="54171"/>
    <n v="2149"/>
    <s v="76424195-9"/>
    <s v="IT GOV SPA"/>
    <n v="32896"/>
    <s v="TELEVISORES Y EQUIPOS DE AUDIO"/>
    <n v="771120"/>
    <x v="2"/>
    <s v="SACC"/>
    <n v="0"/>
    <n v="0"/>
    <n v="3"/>
    <n v="21420"/>
    <n v="21420"/>
    <x v="22"/>
  </r>
  <r>
    <x v="0"/>
    <d v="2021-12-01T00:00:00"/>
    <n v="54171"/>
    <n v="2149"/>
    <s v="76424195-9"/>
    <s v="IT GOV SPA"/>
    <n v="32897"/>
    <s v="TELEVISORES Y EQUIPOS DE AUDIO"/>
    <n v="771120"/>
    <x v="2"/>
    <s v="SACC"/>
    <n v="0"/>
    <n v="0"/>
    <n v="3"/>
    <n v="21420"/>
    <n v="21420"/>
    <x v="22"/>
  </r>
  <r>
    <x v="0"/>
    <d v="2021-12-15T00:00:00"/>
    <n v="54171"/>
    <n v="18106"/>
    <s v="16558483-K"/>
    <s v="Rodriga Andrés Alday Rodríguez"/>
    <n v="32762"/>
    <s v="ELECTRODOMÉSTICOS Y OTROS"/>
    <n v="231514"/>
    <x v="0"/>
    <s v="SEGPRES"/>
    <n v="0"/>
    <n v="0"/>
    <n v="3"/>
    <n v="6431"/>
    <n v="6431"/>
    <x v="23"/>
  </r>
  <r>
    <x v="0"/>
    <d v="2021-12-06T00:00:00"/>
    <n v="54171"/>
    <n v="25714174"/>
    <s v="76568660-1"/>
    <s v="EASY RETAIL S.A."/>
    <n v="32696"/>
    <s v="ELECTRODOMÉSTICOS Y OTROS"/>
    <n v="262208"/>
    <x v="0"/>
    <s v="SEGPRES"/>
    <n v="0"/>
    <n v="0"/>
    <n v="3"/>
    <n v="7284"/>
    <n v="7284"/>
    <x v="24"/>
  </r>
  <r>
    <x v="1"/>
    <d v="2011-10-27T00:00:00"/>
    <n v="38634"/>
    <n v="2337116"/>
    <s v="79649140-K"/>
    <s v="AUTOMOTORES GILDEMEISTER S.A."/>
    <n v="22754"/>
    <s v="AUTOMOVILES"/>
    <n v="17395591"/>
    <x v="0"/>
    <s v="SEGPRES"/>
    <n v="0"/>
    <n v="0"/>
    <n v="7"/>
    <n v="0"/>
    <n v="17395590"/>
    <x v="0"/>
  </r>
  <r>
    <x v="1"/>
    <d v="2011-11-15T00:00:00"/>
    <n v="38827"/>
    <n v="2337144"/>
    <s v="79649140-K"/>
    <s v="AUTOMOTORES GILDEMEISTER S.A."/>
    <n v="22756"/>
    <s v="AUTOMOVILES"/>
    <n v="13900000"/>
    <x v="0"/>
    <s v="SEGPRES"/>
    <n v="0"/>
    <n v="0"/>
    <n v="7"/>
    <n v="0"/>
    <n v="13899999"/>
    <x v="0"/>
  </r>
  <r>
    <x v="1"/>
    <d v="2012-10-25T00:00:00"/>
    <n v="39649"/>
    <n v="2561059"/>
    <s v="79649140-K"/>
    <s v="AUTOMOTORES GILDEMEISTER S.A."/>
    <n v="23295"/>
    <s v="AUTOMOVILES"/>
    <n v="13005500"/>
    <x v="0"/>
    <s v="SEGPRES"/>
    <n v="0"/>
    <n v="0"/>
    <n v="7"/>
    <n v="0"/>
    <n v="13005499"/>
    <x v="0"/>
  </r>
  <r>
    <x v="1"/>
    <d v="2012-11-12T00:00:00"/>
    <n v="39966"/>
    <n v="2561216"/>
    <s v="79649140-K"/>
    <s v="AUTOMOTORES GILDEMEISTER S.A."/>
    <n v="23301"/>
    <s v="AUTOMOVILES"/>
    <n v="13005500"/>
    <x v="0"/>
    <s v="SEGPRES"/>
    <n v="0"/>
    <n v="0"/>
    <n v="7"/>
    <n v="0"/>
    <n v="13005499"/>
    <x v="0"/>
  </r>
  <r>
    <x v="1"/>
    <d v="2015-09-16T00:00:00"/>
    <n v="44243"/>
    <n v="11173"/>
    <s v="76281300-9"/>
    <s v="AUTOMOTORA MELHUISH SPA"/>
    <n v="26142"/>
    <s v="AUTOMOVILES"/>
    <n v="14037100"/>
    <x v="0"/>
    <s v="SEGPRES"/>
    <n v="0"/>
    <n v="0"/>
    <n v="7"/>
    <n v="2005300"/>
    <n v="12031800"/>
    <x v="25"/>
  </r>
  <r>
    <x v="1"/>
    <d v="2015-12-24T00:00:00"/>
    <n v="44955"/>
    <n v="97882"/>
    <s v="96889440-4"/>
    <s v="Mediterraneo Automotores S.A"/>
    <n v="26583"/>
    <s v="AUTOMOVILES"/>
    <n v="14618482"/>
    <x v="0"/>
    <s v="SEGPRES"/>
    <n v="0"/>
    <n v="0"/>
    <n v="7"/>
    <n v="2088354"/>
    <n v="12530124"/>
    <x v="26"/>
  </r>
  <r>
    <x v="1"/>
    <d v="2016-12-28T00:00:00"/>
    <n v="46183"/>
    <n v="21649"/>
    <s v="76281300-9"/>
    <s v="AUTOMOTORA MELHUISH SPA"/>
    <n v="27712"/>
    <s v="AUTOMOVILES"/>
    <n v="16500000"/>
    <x v="0"/>
    <s v="SEGPRES"/>
    <n v="0"/>
    <n v="0"/>
    <n v="7"/>
    <n v="2357143"/>
    <n v="11785715"/>
    <x v="27"/>
  </r>
  <r>
    <x v="1"/>
    <d v="2017-12-28T00:00:00"/>
    <n v="46972"/>
    <n v="500972"/>
    <s v="96931150-k"/>
    <s v="KIA CHILE S.A."/>
    <n v="28709"/>
    <s v="AUTOMOVILES"/>
    <n v="15750000"/>
    <x v="0"/>
    <s v="SEGPRES"/>
    <n v="0"/>
    <n v="0"/>
    <n v="7"/>
    <n v="2250000"/>
    <n v="9000000"/>
    <x v="28"/>
  </r>
  <r>
    <x v="1"/>
    <d v="2021-06-22T00:00:00"/>
    <n v="52005"/>
    <n v="4245797"/>
    <s v="79649140-K"/>
    <s v="AUTOMOTORES GILDEMEISTER S.A."/>
    <n v="31988"/>
    <s v="AUTOMOVILES"/>
    <n v="26122600"/>
    <x v="0"/>
    <s v="SEGPRES"/>
    <n v="0"/>
    <n v="0"/>
    <n v="7"/>
    <n v="1865900"/>
    <n v="1865900"/>
    <x v="29"/>
  </r>
  <r>
    <x v="2"/>
    <d v="2015-07-26T00:00:00"/>
    <n v="43848"/>
    <n v="1418"/>
    <s v="99546270-2"/>
    <s v="ERGOTEC MUEBLES S.A."/>
    <n v="25863"/>
    <s v="SILLAS"/>
    <n v="142550"/>
    <x v="0"/>
    <s v="SEGPRES"/>
    <n v="0"/>
    <n v="0"/>
    <n v="7"/>
    <n v="20364"/>
    <n v="122184"/>
    <x v="30"/>
  </r>
  <r>
    <x v="2"/>
    <d v="2015-07-26T00:00:00"/>
    <n v="43848"/>
    <n v="1418"/>
    <s v="99546270-2"/>
    <s v="ERGOTEC MUEBLES S.A."/>
    <n v="25858"/>
    <s v="SILLAS"/>
    <n v="142550"/>
    <x v="0"/>
    <s v="SEGPRES"/>
    <n v="0"/>
    <n v="0"/>
    <n v="7"/>
    <n v="20364"/>
    <n v="122184"/>
    <x v="30"/>
  </r>
  <r>
    <x v="2"/>
    <d v="2015-07-26T00:00:00"/>
    <n v="43848"/>
    <n v="1418"/>
    <s v="99546270-2"/>
    <s v="ERGOTEC MUEBLES S.A."/>
    <n v="25864"/>
    <s v="SILLAS"/>
    <n v="142550"/>
    <x v="0"/>
    <s v="SEGPRES"/>
    <n v="0"/>
    <n v="0"/>
    <n v="7"/>
    <n v="20364"/>
    <n v="122184"/>
    <x v="30"/>
  </r>
  <r>
    <x v="2"/>
    <d v="2015-07-26T00:00:00"/>
    <n v="43848"/>
    <n v="1418"/>
    <s v="99546270-2"/>
    <s v="ERGOTEC MUEBLES S.A."/>
    <n v="25865"/>
    <s v="SILLAS"/>
    <n v="142550"/>
    <x v="0"/>
    <s v="SEGPRES"/>
    <n v="0"/>
    <n v="0"/>
    <n v="7"/>
    <n v="20364"/>
    <n v="122184"/>
    <x v="30"/>
  </r>
  <r>
    <x v="2"/>
    <d v="2015-07-26T00:00:00"/>
    <n v="43848"/>
    <n v="1418"/>
    <s v="99546270-2"/>
    <s v="ERGOTEC MUEBLES S.A."/>
    <n v="25866"/>
    <s v="SILLAS"/>
    <n v="142550"/>
    <x v="0"/>
    <s v="SEGPRES"/>
    <n v="0"/>
    <n v="0"/>
    <n v="7"/>
    <n v="20364"/>
    <n v="122184"/>
    <x v="30"/>
  </r>
  <r>
    <x v="2"/>
    <d v="2015-07-26T00:00:00"/>
    <n v="43848"/>
    <n v="1418"/>
    <s v="99546270-2"/>
    <s v="ERGOTEC MUEBLES S.A."/>
    <n v="25867"/>
    <s v="SILLAS"/>
    <n v="142550"/>
    <x v="0"/>
    <s v="SEGPRES"/>
    <n v="0"/>
    <n v="0"/>
    <n v="7"/>
    <n v="20364"/>
    <n v="122184"/>
    <x v="30"/>
  </r>
  <r>
    <x v="2"/>
    <d v="2015-07-26T00:00:00"/>
    <n v="43848"/>
    <n v="1418"/>
    <s v="99546270-2"/>
    <s v="ERGOTEC MUEBLES S.A."/>
    <n v="25868"/>
    <s v="SILLAS"/>
    <n v="142550"/>
    <x v="0"/>
    <s v="SEGPRES"/>
    <n v="0"/>
    <n v="0"/>
    <n v="7"/>
    <n v="20364"/>
    <n v="122184"/>
    <x v="30"/>
  </r>
  <r>
    <x v="2"/>
    <d v="2015-07-26T00:00:00"/>
    <n v="43848"/>
    <n v="1418"/>
    <s v="99546270-2"/>
    <s v="ERGOTEC MUEBLES S.A."/>
    <n v="25869"/>
    <s v="SILLAS"/>
    <n v="142550"/>
    <x v="0"/>
    <s v="SEGPRES"/>
    <n v="0"/>
    <n v="0"/>
    <n v="7"/>
    <n v="20364"/>
    <n v="122184"/>
    <x v="30"/>
  </r>
  <r>
    <x v="2"/>
    <d v="2015-07-26T00:00:00"/>
    <n v="43848"/>
    <n v="1418"/>
    <s v="99546270-2"/>
    <s v="ERGOTEC MUEBLES S.A."/>
    <n v="25870"/>
    <s v="SILLAS"/>
    <n v="142550"/>
    <x v="0"/>
    <s v="SEGPRES"/>
    <n v="0"/>
    <n v="0"/>
    <n v="7"/>
    <n v="20364"/>
    <n v="122184"/>
    <x v="30"/>
  </r>
  <r>
    <x v="2"/>
    <d v="2015-07-26T00:00:00"/>
    <n v="43848"/>
    <n v="1418"/>
    <s v="99546270-2"/>
    <s v="ERGOTEC MUEBLES S.A."/>
    <n v="25871"/>
    <s v="SILLAS"/>
    <n v="142550"/>
    <x v="0"/>
    <s v="SEGPRES"/>
    <n v="0"/>
    <n v="0"/>
    <n v="7"/>
    <n v="20364"/>
    <n v="122184"/>
    <x v="30"/>
  </r>
  <r>
    <x v="2"/>
    <d v="2015-07-26T00:00:00"/>
    <n v="43848"/>
    <n v="1418"/>
    <s v="99546270-2"/>
    <s v="ERGOTEC MUEBLES S.A."/>
    <n v="25872"/>
    <s v="SILLAS"/>
    <n v="142550"/>
    <x v="0"/>
    <s v="SEGPRES"/>
    <n v="0"/>
    <n v="0"/>
    <n v="7"/>
    <n v="20364"/>
    <n v="122184"/>
    <x v="30"/>
  </r>
  <r>
    <x v="2"/>
    <d v="2015-07-26T00:00:00"/>
    <n v="43848"/>
    <n v="1418"/>
    <s v="99546270-2"/>
    <s v="ERGOTEC MUEBLES S.A."/>
    <n v="25873"/>
    <s v="SILLAS"/>
    <n v="142550"/>
    <x v="0"/>
    <s v="SEGPRES"/>
    <n v="0"/>
    <n v="0"/>
    <n v="7"/>
    <n v="20364"/>
    <n v="122184"/>
    <x v="30"/>
  </r>
  <r>
    <x v="2"/>
    <d v="2015-07-26T00:00:00"/>
    <n v="43848"/>
    <n v="1418"/>
    <s v="99546270-2"/>
    <s v="ERGOTEC MUEBLES S.A."/>
    <n v="25874"/>
    <s v="SILLAS"/>
    <n v="142550"/>
    <x v="0"/>
    <s v="SEGPRES"/>
    <n v="0"/>
    <n v="0"/>
    <n v="7"/>
    <n v="20364"/>
    <n v="122184"/>
    <x v="30"/>
  </r>
  <r>
    <x v="2"/>
    <d v="2015-10-30T00:00:00"/>
    <n v="44553"/>
    <n v="1671"/>
    <s v="76031653-9"/>
    <s v="MUEBLES OKOFFICE LIMITADA"/>
    <n v="26117"/>
    <s v="ESCRITORIOS"/>
    <n v="312550"/>
    <x v="0"/>
    <s v="CONAIN"/>
    <n v="0"/>
    <n v="0"/>
    <n v="7"/>
    <n v="44650"/>
    <n v="267900"/>
    <x v="31"/>
  </r>
  <r>
    <x v="2"/>
    <d v="2015-12-10T00:00:00"/>
    <n v="44955"/>
    <n v="1635"/>
    <s v="96891420-0"/>
    <s v="TAZ S.A."/>
    <n v="26601"/>
    <s v="ESCRITORIOS"/>
    <n v="281272"/>
    <x v="0"/>
    <s v="CONAIN"/>
    <n v="0"/>
    <n v="0"/>
    <n v="7"/>
    <n v="40182"/>
    <n v="241092"/>
    <x v="32"/>
  </r>
  <r>
    <x v="2"/>
    <d v="2015-12-10T00:00:00"/>
    <n v="44955"/>
    <n v="1635"/>
    <s v="96891420-0"/>
    <s v="TAZ S.A."/>
    <n v="26596"/>
    <s v="ESCRITORIOS"/>
    <n v="281272"/>
    <x v="0"/>
    <s v="CONAIN"/>
    <n v="0"/>
    <n v="0"/>
    <n v="7"/>
    <n v="40182"/>
    <n v="241092"/>
    <x v="32"/>
  </r>
  <r>
    <x v="2"/>
    <d v="2015-12-10T00:00:00"/>
    <n v="44955"/>
    <n v="1635"/>
    <s v="96891420-0"/>
    <s v="TAZ S.A."/>
    <n v="26597"/>
    <s v="ESCRITORIOS"/>
    <n v="281272"/>
    <x v="0"/>
    <s v="CONAIN"/>
    <n v="0"/>
    <n v="0"/>
    <n v="7"/>
    <n v="40182"/>
    <n v="241092"/>
    <x v="32"/>
  </r>
  <r>
    <x v="2"/>
    <d v="2015-12-10T00:00:00"/>
    <n v="44955"/>
    <n v="1635"/>
    <s v="96891420-0"/>
    <s v="TAZ S.A."/>
    <n v="26598"/>
    <s v="ESCRITORIOS"/>
    <n v="281272"/>
    <x v="0"/>
    <s v="CONAIN"/>
    <n v="0"/>
    <n v="0"/>
    <n v="7"/>
    <n v="40182"/>
    <n v="241092"/>
    <x v="32"/>
  </r>
  <r>
    <x v="2"/>
    <d v="2015-12-10T00:00:00"/>
    <n v="44955"/>
    <n v="1635"/>
    <s v="96891420-0"/>
    <s v="TAZ S.A."/>
    <n v="26599"/>
    <s v="ESCRITORIOS"/>
    <n v="281272"/>
    <x v="0"/>
    <s v="CONAIN"/>
    <n v="0"/>
    <n v="0"/>
    <n v="7"/>
    <n v="40182"/>
    <n v="241092"/>
    <x v="32"/>
  </r>
  <r>
    <x v="2"/>
    <d v="2015-12-10T00:00:00"/>
    <n v="44955"/>
    <n v="1635"/>
    <s v="96891420-0"/>
    <s v="TAZ S.A."/>
    <n v="26600"/>
    <s v="ESCRITORIOS"/>
    <n v="281272"/>
    <x v="0"/>
    <s v="CONAIN"/>
    <n v="0"/>
    <n v="0"/>
    <n v="7"/>
    <n v="40182"/>
    <n v="241092"/>
    <x v="32"/>
  </r>
  <r>
    <x v="2"/>
    <d v="2015-12-29T00:00:00"/>
    <n v="44955"/>
    <n v="1794"/>
    <s v="96891420-0"/>
    <s v="TAZ S.A."/>
    <n v="26610"/>
    <s v="ESTANTES Y RACK"/>
    <n v="200125"/>
    <x v="0"/>
    <s v="CONAIN"/>
    <n v="0"/>
    <n v="0"/>
    <n v="7"/>
    <n v="28589"/>
    <n v="171534"/>
    <x v="33"/>
  </r>
  <r>
    <x v="2"/>
    <d v="2015-12-29T00:00:00"/>
    <n v="44955"/>
    <n v="1794"/>
    <s v="96891420-0"/>
    <s v="TAZ S.A."/>
    <n v="26612"/>
    <s v="ESTANTES Y RACK"/>
    <n v="202420"/>
    <x v="0"/>
    <s v="CONAIN"/>
    <n v="0"/>
    <n v="0"/>
    <n v="7"/>
    <n v="28917"/>
    <n v="173502"/>
    <x v="34"/>
  </r>
  <r>
    <x v="2"/>
    <d v="2015-12-29T00:00:00"/>
    <n v="44955"/>
    <n v="1794"/>
    <s v="96891420-0"/>
    <s v="TAZ S.A."/>
    <n v="26613"/>
    <s v="ESTANTES Y RACK"/>
    <n v="202420"/>
    <x v="0"/>
    <s v="CONAIN"/>
    <n v="0"/>
    <n v="0"/>
    <n v="7"/>
    <n v="28917"/>
    <n v="173502"/>
    <x v="34"/>
  </r>
  <r>
    <x v="2"/>
    <d v="2015-12-29T00:00:00"/>
    <n v="44955"/>
    <n v="1794"/>
    <s v="96891420-0"/>
    <s v="TAZ S.A."/>
    <n v="26611"/>
    <s v="ESTANTES Y RACK"/>
    <n v="200125"/>
    <x v="0"/>
    <s v="CONAIN"/>
    <n v="0"/>
    <n v="0"/>
    <n v="7"/>
    <n v="28589"/>
    <n v="171534"/>
    <x v="33"/>
  </r>
  <r>
    <x v="2"/>
    <d v="2015-12-29T00:00:00"/>
    <n v="44955"/>
    <n v="1794"/>
    <s v="96891420-0"/>
    <s v="TAZ S.A."/>
    <n v="26614"/>
    <s v="ESTANTES Y RACK"/>
    <n v="202420"/>
    <x v="0"/>
    <s v="CONAIN"/>
    <n v="0"/>
    <n v="0"/>
    <n v="7"/>
    <n v="28917"/>
    <n v="173502"/>
    <x v="34"/>
  </r>
  <r>
    <x v="2"/>
    <d v="2015-12-29T00:00:00"/>
    <n v="44955"/>
    <n v="1795"/>
    <s v="96891420-0"/>
    <s v="TAZ S.A."/>
    <n v="26602"/>
    <s v="ESTANTES Y RACK"/>
    <n v="144215"/>
    <x v="0"/>
    <s v="CONAIN"/>
    <n v="0"/>
    <n v="0"/>
    <n v="7"/>
    <n v="20602"/>
    <n v="123612"/>
    <x v="35"/>
  </r>
  <r>
    <x v="2"/>
    <d v="2015-12-29T00:00:00"/>
    <n v="44955"/>
    <n v="1795"/>
    <s v="96891420-0"/>
    <s v="TAZ S.A."/>
    <n v="26603"/>
    <s v="ESTANTES Y RACK"/>
    <n v="144215"/>
    <x v="0"/>
    <s v="CONAIN"/>
    <n v="0"/>
    <n v="0"/>
    <n v="7"/>
    <n v="20602"/>
    <n v="123612"/>
    <x v="35"/>
  </r>
  <r>
    <x v="2"/>
    <d v="2016-04-19T00:00:00"/>
    <n v="45316"/>
    <n v="2272"/>
    <s v="99546270-2"/>
    <s v="ERGOTEC MUEBLES S.A."/>
    <n v="26661"/>
    <s v="MESAS"/>
    <n v="158631"/>
    <x v="0"/>
    <s v="SEGPRES"/>
    <n v="0"/>
    <n v="0"/>
    <n v="7"/>
    <n v="22661"/>
    <n v="128413"/>
    <x v="36"/>
  </r>
  <r>
    <x v="2"/>
    <d v="2016-04-25T00:00:00"/>
    <n v="45316"/>
    <n v="2286"/>
    <s v="99546270-2"/>
    <s v="ERGOTEC MUEBLES S.A."/>
    <n v="26659"/>
    <s v="SILLAS"/>
    <n v="345181"/>
    <x v="0"/>
    <s v="SEGPRES"/>
    <n v="0"/>
    <n v="0"/>
    <n v="7"/>
    <n v="49311"/>
    <n v="279429"/>
    <x v="37"/>
  </r>
  <r>
    <x v="2"/>
    <d v="2016-04-28T00:00:00"/>
    <n v="45316"/>
    <n v="2294"/>
    <s v="99546270-2"/>
    <s v="ERGOTEC MUEBLES S.A."/>
    <n v="26680"/>
    <s v="MESAS"/>
    <n v="158631"/>
    <x v="3"/>
    <s v="CAIGG"/>
    <n v="0"/>
    <n v="0"/>
    <n v="7"/>
    <n v="22661"/>
    <n v="128413"/>
    <x v="36"/>
  </r>
  <r>
    <x v="2"/>
    <d v="2016-04-28T00:00:00"/>
    <n v="45316"/>
    <n v="2294"/>
    <s v="99546270-2"/>
    <s v="ERGOTEC MUEBLES S.A."/>
    <n v="26681"/>
    <s v="MESAS"/>
    <n v="158631"/>
    <x v="3"/>
    <s v="CAIGG"/>
    <n v="0"/>
    <n v="0"/>
    <n v="7"/>
    <n v="22661"/>
    <n v="128413"/>
    <x v="36"/>
  </r>
  <r>
    <x v="2"/>
    <d v="2016-04-28T00:00:00"/>
    <n v="45316"/>
    <n v="2294"/>
    <s v="99546270-2"/>
    <s v="ERGOTEC MUEBLES S.A."/>
    <n v="26682"/>
    <s v="MESAS"/>
    <n v="158631"/>
    <x v="3"/>
    <s v="CAIGG"/>
    <n v="0"/>
    <n v="0"/>
    <n v="7"/>
    <n v="22661"/>
    <n v="128413"/>
    <x v="36"/>
  </r>
  <r>
    <x v="2"/>
    <d v="2016-04-28T00:00:00"/>
    <n v="45316"/>
    <n v="2294"/>
    <s v="99546270-2"/>
    <s v="ERGOTEC MUEBLES S.A."/>
    <n v="26683"/>
    <s v="MESAS"/>
    <n v="158631"/>
    <x v="3"/>
    <s v="CAIGG"/>
    <n v="0"/>
    <n v="0"/>
    <n v="7"/>
    <n v="22661"/>
    <n v="128413"/>
    <x v="36"/>
  </r>
  <r>
    <x v="2"/>
    <d v="2016-05-09T00:00:00"/>
    <n v="45497"/>
    <n v="2318"/>
    <s v="99546270-2"/>
    <s v="ERGOTEC MUEBLES S.A."/>
    <n v="26660"/>
    <s v="SILLAS"/>
    <n v="442898"/>
    <x v="0"/>
    <s v="SEGPRES"/>
    <n v="0"/>
    <n v="0"/>
    <n v="7"/>
    <n v="63271"/>
    <n v="358536"/>
    <x v="38"/>
  </r>
  <r>
    <x v="2"/>
    <d v="2016-05-30T00:00:00"/>
    <n v="45497"/>
    <n v="11636"/>
    <s v="76271597-k"/>
    <s v="MAGENS"/>
    <n v="26778"/>
    <s v="OTROS EQUIPOS Y ACC. IMAGEN, VIDEO, AUDIO Y PROYECCION"/>
    <n v="223737"/>
    <x v="0"/>
    <s v="SEGPRES"/>
    <n v="0"/>
    <n v="0"/>
    <n v="7"/>
    <n v="31962"/>
    <n v="178455"/>
    <x v="39"/>
  </r>
  <r>
    <x v="2"/>
    <d v="2016-06-30T00:00:00"/>
    <n v="45633"/>
    <n v="2453"/>
    <s v="99546270-2"/>
    <s v="ERGOTEC MUEBLES S.A."/>
    <n v="27689"/>
    <s v="ACCESORIOS PARA PUESTOS DE TRABAJO"/>
    <n v="158953"/>
    <x v="0"/>
    <s v="SEGPRES"/>
    <n v="0"/>
    <n v="0"/>
    <n v="7"/>
    <n v="22707"/>
    <n v="124889"/>
    <x v="40"/>
  </r>
  <r>
    <x v="2"/>
    <d v="2016-06-30T00:00:00"/>
    <n v="45633"/>
    <n v="2453"/>
    <s v="99546270-2"/>
    <s v="ERGOTEC MUEBLES S.A."/>
    <n v="27690"/>
    <s v="ACCESORIOS PARA PUESTOS DE TRABAJO"/>
    <n v="158951"/>
    <x v="0"/>
    <s v="SEGPRES"/>
    <n v="0"/>
    <n v="0"/>
    <n v="7"/>
    <n v="22707"/>
    <n v="124889"/>
    <x v="41"/>
  </r>
  <r>
    <x v="2"/>
    <d v="2016-06-30T00:00:00"/>
    <n v="45633"/>
    <n v="2453"/>
    <s v="99546270-2"/>
    <s v="ERGOTEC MUEBLES S.A."/>
    <n v="27691"/>
    <s v="ACCESORIOS PARA PUESTOS DE TRABAJO"/>
    <n v="158951"/>
    <x v="0"/>
    <s v="SEGPRES"/>
    <n v="0"/>
    <n v="0"/>
    <n v="7"/>
    <n v="22707"/>
    <n v="124889"/>
    <x v="41"/>
  </r>
  <r>
    <x v="2"/>
    <d v="2016-06-30T00:00:00"/>
    <n v="45633"/>
    <n v="2453"/>
    <s v="99546270-2"/>
    <s v="ERGOTEC MUEBLES S.A."/>
    <n v="27692"/>
    <s v="ACCESORIOS PARA PUESTOS DE TRABAJO"/>
    <n v="158951"/>
    <x v="0"/>
    <s v="SEGPRES"/>
    <n v="0"/>
    <n v="0"/>
    <n v="7"/>
    <n v="22707"/>
    <n v="124889"/>
    <x v="41"/>
  </r>
  <r>
    <x v="2"/>
    <d v="2016-07-08T00:00:00"/>
    <n v="45724"/>
    <n v="2476"/>
    <s v="99546270-2"/>
    <s v="ERGOTEC MUEBLES S.A."/>
    <n v="27685"/>
    <s v="ESTANTES Y RACK"/>
    <n v="193332"/>
    <x v="0"/>
    <s v="SEGPRES"/>
    <n v="0"/>
    <n v="0"/>
    <n v="7"/>
    <n v="27619"/>
    <n v="151904"/>
    <x v="42"/>
  </r>
  <r>
    <x v="2"/>
    <d v="2016-07-08T00:00:00"/>
    <n v="45724"/>
    <n v="2476"/>
    <s v="99546270-2"/>
    <s v="ERGOTEC MUEBLES S.A."/>
    <n v="27688"/>
    <s v="ESTANTES Y RACK"/>
    <n v="193329"/>
    <x v="0"/>
    <s v="SEGPRES"/>
    <n v="0"/>
    <n v="0"/>
    <n v="7"/>
    <n v="27618"/>
    <n v="151899"/>
    <x v="43"/>
  </r>
  <r>
    <x v="2"/>
    <d v="2016-07-08T00:00:00"/>
    <n v="45724"/>
    <n v="2476"/>
    <s v="99546270-2"/>
    <s v="ERGOTEC MUEBLES S.A."/>
    <n v="27686"/>
    <s v="ESTANTES Y RACK"/>
    <n v="193329"/>
    <x v="0"/>
    <s v="SEGPRES"/>
    <n v="0"/>
    <n v="0"/>
    <n v="7"/>
    <n v="27618"/>
    <n v="151899"/>
    <x v="43"/>
  </r>
  <r>
    <x v="2"/>
    <d v="2016-07-08T00:00:00"/>
    <n v="45724"/>
    <n v="2476"/>
    <s v="99546270-2"/>
    <s v="ERGOTEC MUEBLES S.A."/>
    <n v="27687"/>
    <s v="ESTANTES Y RACK"/>
    <n v="193329"/>
    <x v="0"/>
    <s v="SEGPRES"/>
    <n v="0"/>
    <n v="0"/>
    <n v="7"/>
    <n v="27618"/>
    <n v="151899"/>
    <x v="43"/>
  </r>
  <r>
    <x v="2"/>
    <d v="2016-07-01T00:00:00"/>
    <n v="45724"/>
    <n v="6813"/>
    <s v="76287853-4"/>
    <s v="COMERCIAL AGUSTÍN LIMITADA"/>
    <n v="27693"/>
    <s v="MUEBLES Y EQUIPOS DE COCINA"/>
    <n v="258896"/>
    <x v="0"/>
    <s v="SEGPRES"/>
    <n v="0"/>
    <n v="0"/>
    <n v="7"/>
    <n v="36984"/>
    <n v="203417"/>
    <x v="44"/>
  </r>
  <r>
    <x v="2"/>
    <d v="2016-08-26T00:00:00"/>
    <n v="45907"/>
    <n v="1245"/>
    <s v="60100003-2"/>
    <s v="MINSEGPRES"/>
    <n v="27018"/>
    <s v="SILLAS"/>
    <n v="252280"/>
    <x v="0"/>
    <s v="SEGPRES"/>
    <n v="0"/>
    <n v="0"/>
    <n v="7"/>
    <n v="36040"/>
    <n v="192213"/>
    <x v="45"/>
  </r>
  <r>
    <x v="2"/>
    <d v="2016-08-26T00:00:00"/>
    <n v="45907"/>
    <n v="1245"/>
    <s v="60100003-2"/>
    <s v="MINSEGPRES"/>
    <n v="27021"/>
    <s v="SILLAS"/>
    <n v="252280"/>
    <x v="0"/>
    <s v="SEGPRES"/>
    <n v="0"/>
    <n v="0"/>
    <n v="7"/>
    <n v="36040"/>
    <n v="192213"/>
    <x v="45"/>
  </r>
  <r>
    <x v="2"/>
    <d v="2016-08-26T00:00:00"/>
    <n v="45907"/>
    <n v="1245"/>
    <s v="60100003-2"/>
    <s v="MINSEGPRES"/>
    <n v="27346"/>
    <s v="ESCRITORIOS"/>
    <n v="267750"/>
    <x v="0"/>
    <s v="SEGPRES"/>
    <n v="0"/>
    <n v="0"/>
    <n v="7"/>
    <n v="38250"/>
    <n v="204000"/>
    <x v="46"/>
  </r>
  <r>
    <x v="2"/>
    <d v="2016-08-26T00:00:00"/>
    <n v="45907"/>
    <n v="1245"/>
    <s v="60100003-2"/>
    <s v="MINSEGPRES"/>
    <n v="27028"/>
    <s v="SILLAS"/>
    <n v="252280"/>
    <x v="0"/>
    <s v="SEGPRES"/>
    <n v="0"/>
    <n v="0"/>
    <n v="7"/>
    <n v="36040"/>
    <n v="192213"/>
    <x v="45"/>
  </r>
  <r>
    <x v="2"/>
    <d v="2016-08-26T00:00:00"/>
    <n v="45907"/>
    <n v="1245"/>
    <s v="60100003-2"/>
    <s v="MINSEGPRES"/>
    <n v="27025"/>
    <s v="SILLAS"/>
    <n v="252280"/>
    <x v="0"/>
    <s v="SEGPRES"/>
    <n v="0"/>
    <n v="0"/>
    <n v="7"/>
    <n v="36040"/>
    <n v="192213"/>
    <x v="45"/>
  </r>
  <r>
    <x v="2"/>
    <d v="2016-08-26T00:00:00"/>
    <n v="45907"/>
    <n v="1245"/>
    <s v="60100003-2"/>
    <s v="MINSEGPRES"/>
    <n v="27022"/>
    <s v="SILLAS"/>
    <n v="252280"/>
    <x v="0"/>
    <s v="SEGPRES"/>
    <n v="0"/>
    <n v="0"/>
    <n v="7"/>
    <n v="36040"/>
    <n v="192213"/>
    <x v="45"/>
  </r>
  <r>
    <x v="2"/>
    <d v="2016-08-26T00:00:00"/>
    <n v="45907"/>
    <n v="1245"/>
    <s v="60100003-2"/>
    <s v="MINSEGPRES"/>
    <n v="27347"/>
    <s v="ESCRITORIOS"/>
    <n v="267750"/>
    <x v="0"/>
    <s v="SEGPRES"/>
    <n v="0"/>
    <n v="0"/>
    <n v="7"/>
    <n v="38250"/>
    <n v="204000"/>
    <x v="46"/>
  </r>
  <r>
    <x v="2"/>
    <d v="2016-08-26T00:00:00"/>
    <n v="45907"/>
    <n v="1245"/>
    <s v="60100003-2"/>
    <s v="MINSEGPRES"/>
    <n v="27029"/>
    <s v="SILLAS"/>
    <n v="252280"/>
    <x v="0"/>
    <s v="SEGPRES"/>
    <n v="0"/>
    <n v="0"/>
    <n v="7"/>
    <n v="36040"/>
    <n v="192213"/>
    <x v="45"/>
  </r>
  <r>
    <x v="2"/>
    <d v="2016-08-26T00:00:00"/>
    <n v="45907"/>
    <n v="1245"/>
    <s v="60100003-2"/>
    <s v="MINSEGPRES"/>
    <n v="27026"/>
    <s v="SILLAS"/>
    <n v="252280"/>
    <x v="0"/>
    <s v="SEGPRES"/>
    <n v="0"/>
    <n v="0"/>
    <n v="7"/>
    <n v="36040"/>
    <n v="192213"/>
    <x v="45"/>
  </r>
  <r>
    <x v="2"/>
    <d v="2016-08-26T00:00:00"/>
    <n v="45907"/>
    <n v="1245"/>
    <s v="60100003-2"/>
    <s v="MINSEGPRES"/>
    <n v="27023"/>
    <s v="SILLAS"/>
    <n v="252280"/>
    <x v="0"/>
    <s v="SEGPRES"/>
    <n v="0"/>
    <n v="0"/>
    <n v="7"/>
    <n v="36040"/>
    <n v="192213"/>
    <x v="45"/>
  </r>
  <r>
    <x v="2"/>
    <d v="2016-08-26T00:00:00"/>
    <n v="45907"/>
    <n v="1245"/>
    <s v="60100003-2"/>
    <s v="MINSEGPRES"/>
    <n v="27348"/>
    <s v="ESCRITORIOS"/>
    <n v="267750"/>
    <x v="0"/>
    <s v="SEGPRES"/>
    <n v="0"/>
    <n v="0"/>
    <n v="7"/>
    <n v="38250"/>
    <n v="204000"/>
    <x v="46"/>
  </r>
  <r>
    <x v="2"/>
    <d v="2016-08-26T00:00:00"/>
    <n v="45907"/>
    <n v="1245"/>
    <s v="60100003-2"/>
    <s v="MINSEGPRES"/>
    <n v="27030"/>
    <s v="SILLAS"/>
    <n v="252280"/>
    <x v="0"/>
    <s v="SEGPRES"/>
    <n v="0"/>
    <n v="0"/>
    <n v="7"/>
    <n v="36040"/>
    <n v="192213"/>
    <x v="45"/>
  </r>
  <r>
    <x v="2"/>
    <d v="2016-08-26T00:00:00"/>
    <n v="45907"/>
    <n v="1245"/>
    <s v="60100003-2"/>
    <s v="MINSEGPRES"/>
    <n v="27020"/>
    <s v="SILLAS"/>
    <n v="252280"/>
    <x v="0"/>
    <s v="SEGPRES"/>
    <n v="0"/>
    <n v="0"/>
    <n v="7"/>
    <n v="36040"/>
    <n v="192213"/>
    <x v="45"/>
  </r>
  <r>
    <x v="2"/>
    <d v="2016-08-26T00:00:00"/>
    <n v="45907"/>
    <n v="1245"/>
    <s v="60100003-2"/>
    <s v="MINSEGPRES"/>
    <n v="27017"/>
    <s v="SILLAS"/>
    <n v="252280"/>
    <x v="0"/>
    <s v="SEGPRES"/>
    <n v="0"/>
    <n v="0"/>
    <n v="7"/>
    <n v="36040"/>
    <n v="192213"/>
    <x v="45"/>
  </r>
  <r>
    <x v="2"/>
    <d v="2016-08-26T00:00:00"/>
    <n v="45907"/>
    <n v="1245"/>
    <s v="60100003-2"/>
    <s v="MINSEGPRES"/>
    <n v="27349"/>
    <s v="ESCRITORIOS"/>
    <n v="267750"/>
    <x v="0"/>
    <s v="SEGPRES"/>
    <n v="0"/>
    <n v="0"/>
    <n v="7"/>
    <n v="38250"/>
    <n v="204000"/>
    <x v="46"/>
  </r>
  <r>
    <x v="2"/>
    <d v="2016-08-26T00:00:00"/>
    <n v="45907"/>
    <n v="1245"/>
    <s v="60100003-2"/>
    <s v="MINSEGPRES"/>
    <n v="27031"/>
    <s v="SILLAS"/>
    <n v="252280"/>
    <x v="0"/>
    <s v="SEGPRES"/>
    <n v="0"/>
    <n v="0"/>
    <n v="7"/>
    <n v="36040"/>
    <n v="192213"/>
    <x v="45"/>
  </r>
  <r>
    <x v="2"/>
    <d v="2016-08-26T00:00:00"/>
    <n v="45907"/>
    <n v="1245"/>
    <s v="60100003-2"/>
    <s v="MINSEGPRES"/>
    <n v="27218"/>
    <s v="ESCRITORIOS"/>
    <n v="577150"/>
    <x v="0"/>
    <s v="SEGPRES"/>
    <n v="0"/>
    <n v="0"/>
    <n v="7"/>
    <n v="82450"/>
    <n v="439733"/>
    <x v="47"/>
  </r>
  <r>
    <x v="2"/>
    <d v="2016-08-26T00:00:00"/>
    <n v="45907"/>
    <n v="1245"/>
    <s v="60100003-2"/>
    <s v="MINSEGPRES"/>
    <n v="27196"/>
    <s v="MESAS"/>
    <n v="815150"/>
    <x v="0"/>
    <s v="SEGPRES"/>
    <n v="0"/>
    <n v="0"/>
    <n v="7"/>
    <n v="116450"/>
    <n v="621067"/>
    <x v="48"/>
  </r>
  <r>
    <x v="2"/>
    <d v="2016-08-26T00:00:00"/>
    <n v="45907"/>
    <n v="1245"/>
    <s v="60100003-2"/>
    <s v="MINSEGPRES"/>
    <n v="27350"/>
    <s v="ESCRITORIOS"/>
    <n v="267750"/>
    <x v="0"/>
    <s v="SEGPRES"/>
    <n v="0"/>
    <n v="0"/>
    <n v="7"/>
    <n v="38250"/>
    <n v="204000"/>
    <x v="46"/>
  </r>
  <r>
    <x v="2"/>
    <d v="2016-08-26T00:00:00"/>
    <n v="45907"/>
    <n v="1245"/>
    <s v="60100003-2"/>
    <s v="MINSEGPRES"/>
    <n v="27032"/>
    <s v="SILLAS"/>
    <n v="252280"/>
    <x v="0"/>
    <s v="SEGPRES"/>
    <n v="0"/>
    <n v="0"/>
    <n v="7"/>
    <n v="36040"/>
    <n v="192213"/>
    <x v="45"/>
  </r>
  <r>
    <x v="2"/>
    <d v="2016-08-26T00:00:00"/>
    <n v="45907"/>
    <n v="1245"/>
    <s v="60100003-2"/>
    <s v="MINSEGPRES"/>
    <n v="27219"/>
    <s v="ESCRITORIOS"/>
    <n v="577150"/>
    <x v="0"/>
    <s v="SEGPRES"/>
    <n v="0"/>
    <n v="0"/>
    <n v="7"/>
    <n v="82450"/>
    <n v="439733"/>
    <x v="47"/>
  </r>
  <r>
    <x v="2"/>
    <d v="2016-08-26T00:00:00"/>
    <n v="45907"/>
    <n v="1245"/>
    <s v="60100003-2"/>
    <s v="MINSEGPRES"/>
    <n v="27197"/>
    <s v="MESAS"/>
    <n v="815150"/>
    <x v="0"/>
    <s v="SEGPRES"/>
    <n v="0"/>
    <n v="0"/>
    <n v="7"/>
    <n v="116450"/>
    <n v="621067"/>
    <x v="48"/>
  </r>
  <r>
    <x v="2"/>
    <d v="2016-08-26T00:00:00"/>
    <n v="45907"/>
    <n v="1245"/>
    <s v="60100003-2"/>
    <s v="MINSEGPRES"/>
    <n v="27351"/>
    <s v="ESCRITORIOS"/>
    <n v="267750"/>
    <x v="0"/>
    <s v="SEGPRES"/>
    <n v="0"/>
    <n v="0"/>
    <n v="7"/>
    <n v="38250"/>
    <n v="204000"/>
    <x v="46"/>
  </r>
  <r>
    <x v="2"/>
    <d v="2016-08-26T00:00:00"/>
    <n v="45907"/>
    <n v="1245"/>
    <s v="60100003-2"/>
    <s v="MINSEGPRES"/>
    <n v="27033"/>
    <s v="SILLAS"/>
    <n v="252280"/>
    <x v="0"/>
    <s v="SEGPRES"/>
    <n v="0"/>
    <n v="0"/>
    <n v="7"/>
    <n v="36040"/>
    <n v="192213"/>
    <x v="45"/>
  </r>
  <r>
    <x v="2"/>
    <d v="2016-08-26T00:00:00"/>
    <n v="45907"/>
    <n v="1245"/>
    <s v="60100003-2"/>
    <s v="MINSEGPRES"/>
    <n v="27220"/>
    <s v="ESCRITORIOS"/>
    <n v="577150"/>
    <x v="0"/>
    <s v="SEGPRES"/>
    <n v="0"/>
    <n v="0"/>
    <n v="7"/>
    <n v="82450"/>
    <n v="439733"/>
    <x v="47"/>
  </r>
  <r>
    <x v="2"/>
    <d v="2016-08-26T00:00:00"/>
    <n v="45907"/>
    <n v="1245"/>
    <s v="60100003-2"/>
    <s v="MINSEGPRES"/>
    <n v="27194"/>
    <s v="MESAS"/>
    <n v="577150"/>
    <x v="0"/>
    <s v="SEGPRES"/>
    <n v="0"/>
    <n v="0"/>
    <n v="7"/>
    <n v="82450"/>
    <n v="439733"/>
    <x v="47"/>
  </r>
  <r>
    <x v="2"/>
    <d v="2016-08-26T00:00:00"/>
    <n v="45907"/>
    <n v="1245"/>
    <s v="60100003-2"/>
    <s v="MINSEGPRES"/>
    <n v="27352"/>
    <s v="ESCRITORIOS"/>
    <n v="267750"/>
    <x v="0"/>
    <s v="SEGPRES"/>
    <n v="0"/>
    <n v="0"/>
    <n v="7"/>
    <n v="38250"/>
    <n v="204000"/>
    <x v="46"/>
  </r>
  <r>
    <x v="2"/>
    <d v="2016-08-26T00:00:00"/>
    <n v="45907"/>
    <n v="1245"/>
    <s v="60100003-2"/>
    <s v="MINSEGPRES"/>
    <n v="27034"/>
    <s v="SILLAS"/>
    <n v="252280"/>
    <x v="0"/>
    <s v="SEGPRES"/>
    <n v="0"/>
    <n v="0"/>
    <n v="7"/>
    <n v="36040"/>
    <n v="192213"/>
    <x v="45"/>
  </r>
  <r>
    <x v="2"/>
    <d v="2016-08-26T00:00:00"/>
    <n v="45907"/>
    <n v="1245"/>
    <s v="60100003-2"/>
    <s v="MINSEGPRES"/>
    <n v="27221"/>
    <s v="ESCRITORIOS"/>
    <n v="577150"/>
    <x v="0"/>
    <s v="SEGPRES"/>
    <n v="0"/>
    <n v="0"/>
    <n v="7"/>
    <n v="82450"/>
    <n v="439733"/>
    <x v="47"/>
  </r>
  <r>
    <x v="2"/>
    <d v="2016-08-26T00:00:00"/>
    <n v="45907"/>
    <n v="1245"/>
    <s v="60100003-2"/>
    <s v="MINSEGPRES"/>
    <n v="27027"/>
    <s v="SILLAS"/>
    <n v="252280"/>
    <x v="0"/>
    <s v="SEGPRES"/>
    <n v="0"/>
    <n v="0"/>
    <n v="7"/>
    <n v="36040"/>
    <n v="192213"/>
    <x v="45"/>
  </r>
  <r>
    <x v="2"/>
    <d v="2016-08-26T00:00:00"/>
    <n v="45907"/>
    <n v="1245"/>
    <s v="60100003-2"/>
    <s v="MINSEGPRES"/>
    <n v="27353"/>
    <s v="ESCRITORIOS"/>
    <n v="267750"/>
    <x v="0"/>
    <s v="SEGPRES"/>
    <n v="0"/>
    <n v="0"/>
    <n v="7"/>
    <n v="38250"/>
    <n v="204000"/>
    <x v="46"/>
  </r>
  <r>
    <x v="2"/>
    <d v="2016-08-26T00:00:00"/>
    <n v="45907"/>
    <n v="1245"/>
    <s v="60100003-2"/>
    <s v="MINSEGPRES"/>
    <n v="27035"/>
    <s v="SILLAS"/>
    <n v="252280"/>
    <x v="0"/>
    <s v="SEGPRES"/>
    <n v="0"/>
    <n v="0"/>
    <n v="7"/>
    <n v="36040"/>
    <n v="192213"/>
    <x v="45"/>
  </r>
  <r>
    <x v="2"/>
    <d v="2016-08-26T00:00:00"/>
    <n v="45907"/>
    <n v="1245"/>
    <s v="60100003-2"/>
    <s v="MINSEGPRES"/>
    <n v="27222"/>
    <s v="ESCRITORIOS"/>
    <n v="577150"/>
    <x v="0"/>
    <s v="SEGPRES"/>
    <n v="0"/>
    <n v="0"/>
    <n v="7"/>
    <n v="82450"/>
    <n v="439733"/>
    <x v="47"/>
  </r>
  <r>
    <x v="2"/>
    <d v="2016-08-26T00:00:00"/>
    <n v="45907"/>
    <n v="1245"/>
    <s v="60100003-2"/>
    <s v="MINSEGPRES"/>
    <n v="27019"/>
    <s v="SILLAS"/>
    <n v="252280"/>
    <x v="0"/>
    <s v="SEGPRES"/>
    <n v="0"/>
    <n v="0"/>
    <n v="7"/>
    <n v="36040"/>
    <n v="192213"/>
    <x v="45"/>
  </r>
  <r>
    <x v="2"/>
    <d v="2016-08-26T00:00:00"/>
    <n v="45907"/>
    <n v="1245"/>
    <s v="60100003-2"/>
    <s v="MINSEGPRES"/>
    <n v="27354"/>
    <s v="ESCRITORIOS"/>
    <n v="267750"/>
    <x v="0"/>
    <s v="SEGPRES"/>
    <n v="0"/>
    <n v="0"/>
    <n v="7"/>
    <n v="38250"/>
    <n v="204000"/>
    <x v="46"/>
  </r>
  <r>
    <x v="2"/>
    <d v="2016-08-26T00:00:00"/>
    <n v="45907"/>
    <n v="1245"/>
    <s v="60100003-2"/>
    <s v="MINSEGPRES"/>
    <n v="27036"/>
    <s v="SILLAS"/>
    <n v="252280"/>
    <x v="0"/>
    <s v="SEGPRES"/>
    <n v="0"/>
    <n v="0"/>
    <n v="7"/>
    <n v="36040"/>
    <n v="192213"/>
    <x v="45"/>
  </r>
  <r>
    <x v="2"/>
    <d v="2016-08-26T00:00:00"/>
    <n v="45907"/>
    <n v="1245"/>
    <s v="60100003-2"/>
    <s v="MINSEGPRES"/>
    <n v="27223"/>
    <s v="ESCRITORIOS"/>
    <n v="577150"/>
    <x v="0"/>
    <s v="SEGPRES"/>
    <n v="0"/>
    <n v="0"/>
    <n v="7"/>
    <n v="82450"/>
    <n v="439733"/>
    <x v="47"/>
  </r>
  <r>
    <x v="2"/>
    <d v="2016-08-26T00:00:00"/>
    <n v="45907"/>
    <n v="1245"/>
    <s v="60100003-2"/>
    <s v="MINSEGPRES"/>
    <n v="27024"/>
    <s v="SILLAS"/>
    <n v="252280"/>
    <x v="0"/>
    <s v="SEGPRES"/>
    <n v="0"/>
    <n v="0"/>
    <n v="7"/>
    <n v="36040"/>
    <n v="192213"/>
    <x v="45"/>
  </r>
  <r>
    <x v="2"/>
    <d v="2016-08-26T00:00:00"/>
    <n v="45907"/>
    <n v="1245"/>
    <s v="60100003-2"/>
    <s v="MINSEGPRES"/>
    <n v="27355"/>
    <s v="ESCRITORIOS"/>
    <n v="267750"/>
    <x v="0"/>
    <s v="SEGPRES"/>
    <n v="0"/>
    <n v="0"/>
    <n v="7"/>
    <n v="38250"/>
    <n v="204000"/>
    <x v="46"/>
  </r>
  <r>
    <x v="2"/>
    <d v="2016-08-26T00:00:00"/>
    <n v="45907"/>
    <n v="1245"/>
    <s v="60100003-2"/>
    <s v="MINSEGPRES"/>
    <n v="27037"/>
    <s v="SILLAS"/>
    <n v="252280"/>
    <x v="0"/>
    <s v="SEGPRES"/>
    <n v="0"/>
    <n v="0"/>
    <n v="7"/>
    <n v="36040"/>
    <n v="192213"/>
    <x v="45"/>
  </r>
  <r>
    <x v="2"/>
    <d v="2016-08-26T00:00:00"/>
    <n v="45907"/>
    <n v="1245"/>
    <s v="60100003-2"/>
    <s v="MINSEGPRES"/>
    <n v="27224"/>
    <s v="ESCRITORIOS"/>
    <n v="577150"/>
    <x v="0"/>
    <s v="SEGPRES"/>
    <n v="0"/>
    <n v="0"/>
    <n v="7"/>
    <n v="82450"/>
    <n v="439733"/>
    <x v="47"/>
  </r>
  <r>
    <x v="2"/>
    <d v="2016-08-26T00:00:00"/>
    <n v="45907"/>
    <n v="1245"/>
    <s v="60100003-2"/>
    <s v="MINSEGPRES"/>
    <n v="27013"/>
    <s v="SILLAS"/>
    <n v="252280"/>
    <x v="0"/>
    <s v="SEGPRES"/>
    <n v="0"/>
    <n v="0"/>
    <n v="7"/>
    <n v="36040"/>
    <n v="192213"/>
    <x v="45"/>
  </r>
  <r>
    <x v="2"/>
    <d v="2016-08-26T00:00:00"/>
    <n v="45907"/>
    <n v="1245"/>
    <s v="60100003-2"/>
    <s v="MINSEGPRES"/>
    <n v="27356"/>
    <s v="ESCRITORIOS"/>
    <n v="267750"/>
    <x v="0"/>
    <s v="SEGPRES"/>
    <n v="0"/>
    <n v="0"/>
    <n v="7"/>
    <n v="38250"/>
    <n v="204000"/>
    <x v="46"/>
  </r>
  <r>
    <x v="2"/>
    <d v="2016-08-26T00:00:00"/>
    <n v="45907"/>
    <n v="1245"/>
    <s v="60100003-2"/>
    <s v="MINSEGPRES"/>
    <n v="27038"/>
    <s v="SILLAS"/>
    <n v="252280"/>
    <x v="0"/>
    <s v="SEGPRES"/>
    <n v="0"/>
    <n v="0"/>
    <n v="7"/>
    <n v="36040"/>
    <n v="192213"/>
    <x v="45"/>
  </r>
  <r>
    <x v="2"/>
    <d v="2016-08-26T00:00:00"/>
    <n v="45907"/>
    <n v="1245"/>
    <s v="60100003-2"/>
    <s v="MINSEGPRES"/>
    <n v="27225"/>
    <s v="ESCRITORIOS"/>
    <n v="577150"/>
    <x v="0"/>
    <s v="SEGPRES"/>
    <n v="0"/>
    <n v="0"/>
    <n v="7"/>
    <n v="82450"/>
    <n v="439733"/>
    <x v="47"/>
  </r>
  <r>
    <x v="2"/>
    <d v="2016-08-26T00:00:00"/>
    <n v="45907"/>
    <n v="1245"/>
    <s v="60100003-2"/>
    <s v="MINSEGPRES"/>
    <n v="27016"/>
    <s v="SILLAS"/>
    <n v="252280"/>
    <x v="0"/>
    <s v="SEGPRES"/>
    <n v="0"/>
    <n v="0"/>
    <n v="7"/>
    <n v="36040"/>
    <n v="192213"/>
    <x v="45"/>
  </r>
  <r>
    <x v="2"/>
    <d v="2016-08-26T00:00:00"/>
    <n v="45907"/>
    <n v="1245"/>
    <s v="60100003-2"/>
    <s v="MINSEGPRES"/>
    <n v="27357"/>
    <s v="ESCRITORIOS"/>
    <n v="267750"/>
    <x v="0"/>
    <s v="SEGPRES"/>
    <n v="0"/>
    <n v="0"/>
    <n v="7"/>
    <n v="38250"/>
    <n v="204000"/>
    <x v="46"/>
  </r>
  <r>
    <x v="2"/>
    <d v="2016-08-26T00:00:00"/>
    <n v="45907"/>
    <n v="1245"/>
    <s v="60100003-2"/>
    <s v="MINSEGPRES"/>
    <n v="27039"/>
    <s v="SILLAS"/>
    <n v="252280"/>
    <x v="0"/>
    <s v="SEGPRES"/>
    <n v="0"/>
    <n v="0"/>
    <n v="7"/>
    <n v="36040"/>
    <n v="192213"/>
    <x v="45"/>
  </r>
  <r>
    <x v="2"/>
    <d v="2016-08-26T00:00:00"/>
    <n v="45907"/>
    <n v="1245"/>
    <s v="60100003-2"/>
    <s v="MINSEGPRES"/>
    <n v="27226"/>
    <s v="ESCRITORIOS"/>
    <n v="577150"/>
    <x v="0"/>
    <s v="SEGPRES"/>
    <n v="0"/>
    <n v="0"/>
    <n v="7"/>
    <n v="82450"/>
    <n v="439733"/>
    <x v="47"/>
  </r>
  <r>
    <x v="2"/>
    <d v="2016-08-26T00:00:00"/>
    <n v="45907"/>
    <n v="1245"/>
    <s v="60100003-2"/>
    <s v="MINSEGPRES"/>
    <n v="27014"/>
    <s v="SILLAS"/>
    <n v="252280"/>
    <x v="0"/>
    <s v="SEGPRES"/>
    <n v="0"/>
    <n v="0"/>
    <n v="7"/>
    <n v="36040"/>
    <n v="192213"/>
    <x v="45"/>
  </r>
  <r>
    <x v="2"/>
    <d v="2016-08-26T00:00:00"/>
    <n v="45907"/>
    <n v="1245"/>
    <s v="60100003-2"/>
    <s v="MINSEGPRES"/>
    <n v="27358"/>
    <s v="ESCRITORIOS"/>
    <n v="267750"/>
    <x v="0"/>
    <s v="SEGPRES"/>
    <n v="0"/>
    <n v="0"/>
    <n v="7"/>
    <n v="38250"/>
    <n v="204000"/>
    <x v="46"/>
  </r>
  <r>
    <x v="2"/>
    <d v="2016-08-26T00:00:00"/>
    <n v="45907"/>
    <n v="1245"/>
    <s v="60100003-2"/>
    <s v="MINSEGPRES"/>
    <n v="27282"/>
    <s v="ESCRITORIOS"/>
    <n v="577150"/>
    <x v="0"/>
    <s v="SEGPRES"/>
    <n v="0"/>
    <n v="0"/>
    <n v="7"/>
    <n v="82450"/>
    <n v="439733"/>
    <x v="47"/>
  </r>
  <r>
    <x v="2"/>
    <d v="2016-08-26T00:00:00"/>
    <n v="45907"/>
    <n v="1245"/>
    <s v="60100003-2"/>
    <s v="MINSEGPRES"/>
    <n v="27227"/>
    <s v="ESCRITORIOS"/>
    <n v="577150"/>
    <x v="0"/>
    <s v="SEGPRES"/>
    <n v="0"/>
    <n v="0"/>
    <n v="7"/>
    <n v="82450"/>
    <n v="439733"/>
    <x v="47"/>
  </r>
  <r>
    <x v="2"/>
    <d v="2016-08-26T00:00:00"/>
    <n v="45907"/>
    <n v="1245"/>
    <s v="60100003-2"/>
    <s v="MINSEGPRES"/>
    <n v="27195"/>
    <s v="MESAS"/>
    <n v="577150"/>
    <x v="0"/>
    <s v="SEGPRES"/>
    <n v="0"/>
    <n v="0"/>
    <n v="7"/>
    <n v="82450"/>
    <n v="439733"/>
    <x v="47"/>
  </r>
  <r>
    <x v="2"/>
    <d v="2016-08-26T00:00:00"/>
    <n v="45907"/>
    <n v="1245"/>
    <s v="60100003-2"/>
    <s v="MINSEGPRES"/>
    <n v="27359"/>
    <s v="ESCRITORIOS"/>
    <n v="267750"/>
    <x v="0"/>
    <s v="SEGPRES"/>
    <n v="0"/>
    <n v="0"/>
    <n v="7"/>
    <n v="38250"/>
    <n v="204000"/>
    <x v="46"/>
  </r>
  <r>
    <x v="2"/>
    <d v="2016-08-26T00:00:00"/>
    <n v="45907"/>
    <n v="1245"/>
    <s v="60100003-2"/>
    <s v="MINSEGPRES"/>
    <n v="27283"/>
    <s v="ESCRITORIOS"/>
    <n v="577150"/>
    <x v="0"/>
    <s v="SEGPRES"/>
    <n v="0"/>
    <n v="0"/>
    <n v="7"/>
    <n v="82450"/>
    <n v="439733"/>
    <x v="47"/>
  </r>
  <r>
    <x v="2"/>
    <d v="2016-08-26T00:00:00"/>
    <n v="45907"/>
    <n v="1245"/>
    <s v="60100003-2"/>
    <s v="MINSEGPRES"/>
    <n v="27228"/>
    <s v="ESCRITORIOS"/>
    <n v="577150"/>
    <x v="0"/>
    <s v="SEGPRES"/>
    <n v="0"/>
    <n v="0"/>
    <n v="7"/>
    <n v="82450"/>
    <n v="439733"/>
    <x v="47"/>
  </r>
  <r>
    <x v="2"/>
    <d v="2016-08-26T00:00:00"/>
    <n v="45907"/>
    <n v="1245"/>
    <s v="60100003-2"/>
    <s v="MINSEGPRES"/>
    <n v="27198"/>
    <s v="MESAS"/>
    <n v="815150"/>
    <x v="0"/>
    <s v="SEGPRES"/>
    <n v="0"/>
    <n v="0"/>
    <n v="7"/>
    <n v="116450"/>
    <n v="621067"/>
    <x v="48"/>
  </r>
  <r>
    <x v="2"/>
    <d v="2016-08-26T00:00:00"/>
    <n v="45907"/>
    <n v="1245"/>
    <s v="60100003-2"/>
    <s v="MINSEGPRES"/>
    <n v="27360"/>
    <s v="ESCRITORIOS"/>
    <n v="267750"/>
    <x v="0"/>
    <s v="SEGPRES"/>
    <n v="0"/>
    <n v="0"/>
    <n v="7"/>
    <n v="38250"/>
    <n v="204000"/>
    <x v="46"/>
  </r>
  <r>
    <x v="2"/>
    <d v="2016-08-26T00:00:00"/>
    <n v="45907"/>
    <n v="1245"/>
    <s v="60100003-2"/>
    <s v="MINSEGPRES"/>
    <n v="27284"/>
    <s v="ESCRITORIOS"/>
    <n v="577150"/>
    <x v="0"/>
    <s v="SEGPRES"/>
    <n v="0"/>
    <n v="0"/>
    <n v="7"/>
    <n v="82450"/>
    <n v="439733"/>
    <x v="47"/>
  </r>
  <r>
    <x v="2"/>
    <d v="2016-08-26T00:00:00"/>
    <n v="45907"/>
    <n v="1245"/>
    <s v="60100003-2"/>
    <s v="MINSEGPRES"/>
    <n v="27229"/>
    <s v="ESCRITORIOS"/>
    <n v="577150"/>
    <x v="0"/>
    <s v="SEGPRES"/>
    <n v="0"/>
    <n v="0"/>
    <n v="7"/>
    <n v="82450"/>
    <n v="439733"/>
    <x v="47"/>
  </r>
  <r>
    <x v="2"/>
    <d v="2016-08-26T00:00:00"/>
    <n v="45907"/>
    <n v="1245"/>
    <s v="60100003-2"/>
    <s v="MINSEGPRES"/>
    <n v="27199"/>
    <s v="ESCRITORIOS"/>
    <n v="577150"/>
    <x v="0"/>
    <s v="SEGPRES"/>
    <n v="0"/>
    <n v="0"/>
    <n v="7"/>
    <n v="82450"/>
    <n v="439733"/>
    <x v="47"/>
  </r>
  <r>
    <x v="2"/>
    <d v="2016-08-26T00:00:00"/>
    <n v="45907"/>
    <n v="1245"/>
    <s v="60100003-2"/>
    <s v="MINSEGPRES"/>
    <n v="27361"/>
    <s v="ESCRITORIOS"/>
    <n v="267750"/>
    <x v="0"/>
    <s v="SEGPRES"/>
    <n v="0"/>
    <n v="0"/>
    <n v="7"/>
    <n v="38250"/>
    <n v="204000"/>
    <x v="46"/>
  </r>
  <r>
    <x v="2"/>
    <d v="2016-08-26T00:00:00"/>
    <n v="45907"/>
    <n v="1245"/>
    <s v="60100003-2"/>
    <s v="MINSEGPRES"/>
    <n v="27285"/>
    <s v="ESCRITORIOS"/>
    <n v="577150"/>
    <x v="0"/>
    <s v="SEGPRES"/>
    <n v="0"/>
    <n v="0"/>
    <n v="7"/>
    <n v="82450"/>
    <n v="439733"/>
    <x v="47"/>
  </r>
  <r>
    <x v="2"/>
    <d v="2016-08-26T00:00:00"/>
    <n v="45907"/>
    <n v="1245"/>
    <s v="60100003-2"/>
    <s v="MINSEGPRES"/>
    <n v="27230"/>
    <s v="ESCRITORIOS"/>
    <n v="577150"/>
    <x v="0"/>
    <s v="SEGPRES"/>
    <n v="0"/>
    <n v="0"/>
    <n v="7"/>
    <n v="82450"/>
    <n v="439733"/>
    <x v="47"/>
  </r>
  <r>
    <x v="2"/>
    <d v="2016-08-26T00:00:00"/>
    <n v="45907"/>
    <n v="1245"/>
    <s v="60100003-2"/>
    <s v="MINSEGPRES"/>
    <n v="27200"/>
    <s v="ESCRITORIOS"/>
    <n v="577150"/>
    <x v="0"/>
    <s v="SEGPRES"/>
    <n v="0"/>
    <n v="0"/>
    <n v="7"/>
    <n v="82450"/>
    <n v="439733"/>
    <x v="47"/>
  </r>
  <r>
    <x v="2"/>
    <d v="2016-08-26T00:00:00"/>
    <n v="45907"/>
    <n v="1245"/>
    <s v="60100003-2"/>
    <s v="MINSEGPRES"/>
    <n v="27362"/>
    <s v="ESCRITORIOS"/>
    <n v="267750"/>
    <x v="0"/>
    <s v="SEGPRES"/>
    <n v="0"/>
    <n v="0"/>
    <n v="7"/>
    <n v="38250"/>
    <n v="204000"/>
    <x v="46"/>
  </r>
  <r>
    <x v="2"/>
    <d v="2016-08-26T00:00:00"/>
    <n v="45907"/>
    <n v="1245"/>
    <s v="60100003-2"/>
    <s v="MINSEGPRES"/>
    <n v="27286"/>
    <s v="ESCRITORIOS"/>
    <n v="577150"/>
    <x v="0"/>
    <s v="SEGPRES"/>
    <n v="0"/>
    <n v="0"/>
    <n v="7"/>
    <n v="82450"/>
    <n v="439733"/>
    <x v="47"/>
  </r>
  <r>
    <x v="2"/>
    <d v="2016-08-26T00:00:00"/>
    <n v="45907"/>
    <n v="1245"/>
    <s v="60100003-2"/>
    <s v="MINSEGPRES"/>
    <n v="27231"/>
    <s v="ESCRITORIOS"/>
    <n v="577150"/>
    <x v="0"/>
    <s v="SEGPRES"/>
    <n v="0"/>
    <n v="0"/>
    <n v="7"/>
    <n v="82450"/>
    <n v="439733"/>
    <x v="47"/>
  </r>
  <r>
    <x v="2"/>
    <d v="2016-08-26T00:00:00"/>
    <n v="45907"/>
    <n v="1245"/>
    <s v="60100003-2"/>
    <s v="MINSEGPRES"/>
    <n v="27201"/>
    <s v="ESCRITORIOS"/>
    <n v="577150"/>
    <x v="0"/>
    <s v="SEGPRES"/>
    <n v="0"/>
    <n v="0"/>
    <n v="7"/>
    <n v="82450"/>
    <n v="439733"/>
    <x v="47"/>
  </r>
  <r>
    <x v="2"/>
    <d v="2016-08-26T00:00:00"/>
    <n v="45907"/>
    <n v="1245"/>
    <s v="60100003-2"/>
    <s v="MINSEGPRES"/>
    <n v="27363"/>
    <s v="ESCRITORIOS"/>
    <n v="267750"/>
    <x v="0"/>
    <s v="SEGPRES"/>
    <n v="0"/>
    <n v="0"/>
    <n v="7"/>
    <n v="38250"/>
    <n v="204000"/>
    <x v="46"/>
  </r>
  <r>
    <x v="2"/>
    <d v="2016-08-26T00:00:00"/>
    <n v="45907"/>
    <n v="1245"/>
    <s v="60100003-2"/>
    <s v="MINSEGPRES"/>
    <n v="27287"/>
    <s v="ESCRITORIOS"/>
    <n v="577150"/>
    <x v="0"/>
    <s v="SEGPRES"/>
    <n v="0"/>
    <n v="0"/>
    <n v="7"/>
    <n v="82450"/>
    <n v="439733"/>
    <x v="47"/>
  </r>
  <r>
    <x v="2"/>
    <d v="2016-08-26T00:00:00"/>
    <n v="45907"/>
    <n v="1245"/>
    <s v="60100003-2"/>
    <s v="MINSEGPRES"/>
    <n v="27232"/>
    <s v="ESCRITORIOS"/>
    <n v="577150"/>
    <x v="0"/>
    <s v="SEGPRES"/>
    <n v="0"/>
    <n v="0"/>
    <n v="7"/>
    <n v="82450"/>
    <n v="439733"/>
    <x v="47"/>
  </r>
  <r>
    <x v="2"/>
    <d v="2016-08-26T00:00:00"/>
    <n v="45907"/>
    <n v="1245"/>
    <s v="60100003-2"/>
    <s v="MINSEGPRES"/>
    <n v="27202"/>
    <s v="ESCRITORIOS"/>
    <n v="577150"/>
    <x v="0"/>
    <s v="SEGPRES"/>
    <n v="0"/>
    <n v="0"/>
    <n v="7"/>
    <n v="82450"/>
    <n v="439733"/>
    <x v="47"/>
  </r>
  <r>
    <x v="2"/>
    <d v="2016-08-26T00:00:00"/>
    <n v="45907"/>
    <n v="1245"/>
    <s v="60100003-2"/>
    <s v="MINSEGPRES"/>
    <n v="27364"/>
    <s v="ESCRITORIOS"/>
    <n v="267750"/>
    <x v="0"/>
    <s v="SEGPRES"/>
    <n v="0"/>
    <n v="0"/>
    <n v="7"/>
    <n v="38250"/>
    <n v="204000"/>
    <x v="46"/>
  </r>
  <r>
    <x v="2"/>
    <d v="2016-08-26T00:00:00"/>
    <n v="45907"/>
    <n v="1245"/>
    <s v="60100003-2"/>
    <s v="MINSEGPRES"/>
    <n v="27288"/>
    <s v="ESCRITORIOS"/>
    <n v="577150"/>
    <x v="0"/>
    <s v="SEGPRES"/>
    <n v="0"/>
    <n v="0"/>
    <n v="7"/>
    <n v="82450"/>
    <n v="439733"/>
    <x v="47"/>
  </r>
  <r>
    <x v="2"/>
    <d v="2016-08-26T00:00:00"/>
    <n v="45907"/>
    <n v="1245"/>
    <s v="60100003-2"/>
    <s v="MINSEGPRES"/>
    <n v="27233"/>
    <s v="ESCRITORIOS"/>
    <n v="577150"/>
    <x v="0"/>
    <s v="SEGPRES"/>
    <n v="0"/>
    <n v="0"/>
    <n v="7"/>
    <n v="82450"/>
    <n v="439733"/>
    <x v="47"/>
  </r>
  <r>
    <x v="2"/>
    <d v="2016-08-26T00:00:00"/>
    <n v="45907"/>
    <n v="1245"/>
    <s v="60100003-2"/>
    <s v="MINSEGPRES"/>
    <n v="27203"/>
    <s v="ESCRITORIOS"/>
    <n v="577150"/>
    <x v="0"/>
    <s v="SEGPRES"/>
    <n v="0"/>
    <n v="0"/>
    <n v="7"/>
    <n v="82450"/>
    <n v="439733"/>
    <x v="47"/>
  </r>
  <r>
    <x v="2"/>
    <d v="2016-08-26T00:00:00"/>
    <n v="45907"/>
    <n v="1245"/>
    <s v="60100003-2"/>
    <s v="MINSEGPRES"/>
    <n v="27365"/>
    <s v="ESCRITORIOS"/>
    <n v="267750"/>
    <x v="0"/>
    <s v="SEGPRES"/>
    <n v="0"/>
    <n v="0"/>
    <n v="7"/>
    <n v="38250"/>
    <n v="204000"/>
    <x v="46"/>
  </r>
  <r>
    <x v="2"/>
    <d v="2016-08-26T00:00:00"/>
    <n v="45907"/>
    <n v="1245"/>
    <s v="60100003-2"/>
    <s v="MINSEGPRES"/>
    <n v="27289"/>
    <s v="ESCRITORIOS"/>
    <n v="577150"/>
    <x v="0"/>
    <s v="SEGPRES"/>
    <n v="0"/>
    <n v="0"/>
    <n v="7"/>
    <n v="82450"/>
    <n v="439733"/>
    <x v="47"/>
  </r>
  <r>
    <x v="2"/>
    <d v="2016-08-26T00:00:00"/>
    <n v="45907"/>
    <n v="1245"/>
    <s v="60100003-2"/>
    <s v="MINSEGPRES"/>
    <n v="27234"/>
    <s v="ESCRITORIOS"/>
    <n v="577150"/>
    <x v="0"/>
    <s v="SEGPRES"/>
    <n v="0"/>
    <n v="0"/>
    <n v="7"/>
    <n v="82450"/>
    <n v="439733"/>
    <x v="47"/>
  </r>
  <r>
    <x v="2"/>
    <d v="2016-08-26T00:00:00"/>
    <n v="45907"/>
    <n v="1245"/>
    <s v="60100003-2"/>
    <s v="MINSEGPRES"/>
    <n v="27204"/>
    <s v="ESCRITORIOS"/>
    <n v="577150"/>
    <x v="0"/>
    <s v="SEGPRES"/>
    <n v="0"/>
    <n v="0"/>
    <n v="7"/>
    <n v="82450"/>
    <n v="439733"/>
    <x v="47"/>
  </r>
  <r>
    <x v="2"/>
    <d v="2016-08-26T00:00:00"/>
    <n v="45907"/>
    <n v="1245"/>
    <s v="60100003-2"/>
    <s v="MINSEGPRES"/>
    <n v="27366"/>
    <s v="ESCRITORIOS"/>
    <n v="267750"/>
    <x v="0"/>
    <s v="SEGPRES"/>
    <n v="0"/>
    <n v="0"/>
    <n v="7"/>
    <n v="38250"/>
    <n v="204000"/>
    <x v="46"/>
  </r>
  <r>
    <x v="2"/>
    <d v="2016-08-26T00:00:00"/>
    <n v="45907"/>
    <n v="1245"/>
    <s v="60100003-2"/>
    <s v="MINSEGPRES"/>
    <n v="27290"/>
    <s v="ESCRITORIOS"/>
    <n v="577150"/>
    <x v="0"/>
    <s v="SEGPRES"/>
    <n v="0"/>
    <n v="0"/>
    <n v="7"/>
    <n v="82450"/>
    <n v="439733"/>
    <x v="47"/>
  </r>
  <r>
    <x v="2"/>
    <d v="2016-08-26T00:00:00"/>
    <n v="45907"/>
    <n v="1245"/>
    <s v="60100003-2"/>
    <s v="MINSEGPRES"/>
    <n v="27235"/>
    <s v="ESCRITORIOS"/>
    <n v="577150"/>
    <x v="0"/>
    <s v="SEGPRES"/>
    <n v="0"/>
    <n v="0"/>
    <n v="7"/>
    <n v="82450"/>
    <n v="439733"/>
    <x v="47"/>
  </r>
  <r>
    <x v="2"/>
    <d v="2016-08-26T00:00:00"/>
    <n v="45907"/>
    <n v="1245"/>
    <s v="60100003-2"/>
    <s v="MINSEGPRES"/>
    <n v="27205"/>
    <s v="ESCRITORIOS"/>
    <n v="577150"/>
    <x v="0"/>
    <s v="SEGPRES"/>
    <n v="0"/>
    <n v="0"/>
    <n v="7"/>
    <n v="82450"/>
    <n v="439733"/>
    <x v="47"/>
  </r>
  <r>
    <x v="2"/>
    <d v="2016-08-26T00:00:00"/>
    <n v="45907"/>
    <n v="1245"/>
    <s v="60100003-2"/>
    <s v="MINSEGPRES"/>
    <n v="27367"/>
    <s v="ESCRITORIOS"/>
    <n v="267750"/>
    <x v="0"/>
    <s v="SEGPRES"/>
    <n v="0"/>
    <n v="0"/>
    <n v="7"/>
    <n v="38250"/>
    <n v="204000"/>
    <x v="46"/>
  </r>
  <r>
    <x v="2"/>
    <d v="2016-08-26T00:00:00"/>
    <n v="45907"/>
    <n v="1245"/>
    <s v="60100003-2"/>
    <s v="MINSEGPRES"/>
    <n v="27291"/>
    <s v="ESCRITORIOS"/>
    <n v="577150"/>
    <x v="0"/>
    <s v="SEGPRES"/>
    <n v="0"/>
    <n v="0"/>
    <n v="7"/>
    <n v="82450"/>
    <n v="439733"/>
    <x v="47"/>
  </r>
  <r>
    <x v="2"/>
    <d v="2016-08-26T00:00:00"/>
    <n v="45907"/>
    <n v="1245"/>
    <s v="60100003-2"/>
    <s v="MINSEGPRES"/>
    <n v="27236"/>
    <s v="ESCRITORIOS"/>
    <n v="577150"/>
    <x v="0"/>
    <s v="SEGPRES"/>
    <n v="0"/>
    <n v="0"/>
    <n v="7"/>
    <n v="82450"/>
    <n v="439733"/>
    <x v="47"/>
  </r>
  <r>
    <x v="2"/>
    <d v="2016-08-26T00:00:00"/>
    <n v="45907"/>
    <n v="1245"/>
    <s v="60100003-2"/>
    <s v="MINSEGPRES"/>
    <n v="27206"/>
    <s v="ESCRITORIOS"/>
    <n v="577150"/>
    <x v="0"/>
    <s v="SEGPRES"/>
    <n v="0"/>
    <n v="0"/>
    <n v="7"/>
    <n v="82450"/>
    <n v="439733"/>
    <x v="47"/>
  </r>
  <r>
    <x v="2"/>
    <d v="2016-08-26T00:00:00"/>
    <n v="45907"/>
    <n v="1245"/>
    <s v="60100003-2"/>
    <s v="MINSEGPRES"/>
    <n v="27368"/>
    <s v="ESCRITORIOS"/>
    <n v="267750"/>
    <x v="0"/>
    <s v="SEGPRES"/>
    <n v="0"/>
    <n v="0"/>
    <n v="7"/>
    <n v="38250"/>
    <n v="204000"/>
    <x v="46"/>
  </r>
  <r>
    <x v="2"/>
    <d v="2016-08-26T00:00:00"/>
    <n v="45907"/>
    <n v="1245"/>
    <s v="60100003-2"/>
    <s v="MINSEGPRES"/>
    <n v="27292"/>
    <s v="ESCRITORIOS"/>
    <n v="577150"/>
    <x v="0"/>
    <s v="SEGPRES"/>
    <n v="0"/>
    <n v="0"/>
    <n v="7"/>
    <n v="82450"/>
    <n v="439733"/>
    <x v="47"/>
  </r>
  <r>
    <x v="2"/>
    <d v="2016-08-26T00:00:00"/>
    <n v="45907"/>
    <n v="1245"/>
    <s v="60100003-2"/>
    <s v="MINSEGPRES"/>
    <n v="27237"/>
    <s v="ESCRITORIOS"/>
    <n v="577150"/>
    <x v="0"/>
    <s v="SEGPRES"/>
    <n v="0"/>
    <n v="0"/>
    <n v="7"/>
    <n v="82450"/>
    <n v="439733"/>
    <x v="47"/>
  </r>
  <r>
    <x v="2"/>
    <d v="2016-08-26T00:00:00"/>
    <n v="45907"/>
    <n v="1245"/>
    <s v="60100003-2"/>
    <s v="MINSEGPRES"/>
    <n v="27207"/>
    <s v="ESCRITORIOS"/>
    <n v="577150"/>
    <x v="0"/>
    <s v="SEGPRES"/>
    <n v="0"/>
    <n v="0"/>
    <n v="7"/>
    <n v="82450"/>
    <n v="439733"/>
    <x v="47"/>
  </r>
  <r>
    <x v="2"/>
    <d v="2016-08-26T00:00:00"/>
    <n v="45907"/>
    <n v="1245"/>
    <s v="60100003-2"/>
    <s v="MINSEGPRES"/>
    <n v="27369"/>
    <s v="ESCRITORIOS"/>
    <n v="267750"/>
    <x v="0"/>
    <s v="SEGPRES"/>
    <n v="0"/>
    <n v="0"/>
    <n v="7"/>
    <n v="38250"/>
    <n v="204000"/>
    <x v="46"/>
  </r>
  <r>
    <x v="2"/>
    <d v="2016-08-26T00:00:00"/>
    <n v="45907"/>
    <n v="1245"/>
    <s v="60100003-2"/>
    <s v="MINSEGPRES"/>
    <n v="27293"/>
    <s v="ESCRITORIOS"/>
    <n v="577150"/>
    <x v="0"/>
    <s v="SEGPRES"/>
    <n v="0"/>
    <n v="0"/>
    <n v="7"/>
    <n v="82450"/>
    <n v="439733"/>
    <x v="47"/>
  </r>
  <r>
    <x v="2"/>
    <d v="2016-08-26T00:00:00"/>
    <n v="45907"/>
    <n v="1245"/>
    <s v="60100003-2"/>
    <s v="MINSEGPRES"/>
    <n v="27238"/>
    <s v="ESCRITORIOS"/>
    <n v="577150"/>
    <x v="0"/>
    <s v="SEGPRES"/>
    <n v="0"/>
    <n v="0"/>
    <n v="7"/>
    <n v="82450"/>
    <n v="439733"/>
    <x v="47"/>
  </r>
  <r>
    <x v="2"/>
    <d v="2016-08-26T00:00:00"/>
    <n v="45907"/>
    <n v="1245"/>
    <s v="60100003-2"/>
    <s v="MINSEGPRES"/>
    <n v="27208"/>
    <s v="ESCRITORIOS"/>
    <n v="577150"/>
    <x v="0"/>
    <s v="SEGPRES"/>
    <n v="0"/>
    <n v="0"/>
    <n v="7"/>
    <n v="82450"/>
    <n v="439733"/>
    <x v="47"/>
  </r>
  <r>
    <x v="2"/>
    <d v="2016-08-26T00:00:00"/>
    <n v="45907"/>
    <n v="1245"/>
    <s v="60100003-2"/>
    <s v="MINSEGPRES"/>
    <n v="27370"/>
    <s v="ESCRITORIOS"/>
    <n v="267750"/>
    <x v="0"/>
    <s v="SEGPRES"/>
    <n v="0"/>
    <n v="0"/>
    <n v="7"/>
    <n v="38250"/>
    <n v="204000"/>
    <x v="46"/>
  </r>
  <r>
    <x v="2"/>
    <d v="2016-08-26T00:00:00"/>
    <n v="45907"/>
    <n v="1245"/>
    <s v="60100003-2"/>
    <s v="MINSEGPRES"/>
    <n v="27294"/>
    <s v="ESCRITORIOS"/>
    <n v="577150"/>
    <x v="0"/>
    <s v="SEGPRES"/>
    <n v="0"/>
    <n v="0"/>
    <n v="7"/>
    <n v="82450"/>
    <n v="439733"/>
    <x v="47"/>
  </r>
  <r>
    <x v="2"/>
    <d v="2016-08-26T00:00:00"/>
    <n v="45907"/>
    <n v="1245"/>
    <s v="60100003-2"/>
    <s v="MINSEGPRES"/>
    <n v="27239"/>
    <s v="ESCRITORIOS"/>
    <n v="577150"/>
    <x v="0"/>
    <s v="SEGPRES"/>
    <n v="0"/>
    <n v="0"/>
    <n v="7"/>
    <n v="82450"/>
    <n v="439733"/>
    <x v="47"/>
  </r>
  <r>
    <x v="2"/>
    <d v="2016-08-26T00:00:00"/>
    <n v="45907"/>
    <n v="1245"/>
    <s v="60100003-2"/>
    <s v="MINSEGPRES"/>
    <n v="27209"/>
    <s v="ESCRITORIOS"/>
    <n v="577150"/>
    <x v="0"/>
    <s v="SEGPRES"/>
    <n v="0"/>
    <n v="0"/>
    <n v="7"/>
    <n v="82450"/>
    <n v="439733"/>
    <x v="47"/>
  </r>
  <r>
    <x v="2"/>
    <d v="2016-08-26T00:00:00"/>
    <n v="45907"/>
    <n v="1245"/>
    <s v="60100003-2"/>
    <s v="MINSEGPRES"/>
    <n v="27371"/>
    <s v="ESCRITORIOS"/>
    <n v="267750"/>
    <x v="0"/>
    <s v="SEGPRES"/>
    <n v="0"/>
    <n v="0"/>
    <n v="7"/>
    <n v="38250"/>
    <n v="204000"/>
    <x v="46"/>
  </r>
  <r>
    <x v="2"/>
    <d v="2016-08-26T00:00:00"/>
    <n v="45907"/>
    <n v="1245"/>
    <s v="60100003-2"/>
    <s v="MINSEGPRES"/>
    <n v="27295"/>
    <s v="ESCRITORIOS"/>
    <n v="577150"/>
    <x v="0"/>
    <s v="SEGPRES"/>
    <n v="0"/>
    <n v="0"/>
    <n v="7"/>
    <n v="82450"/>
    <n v="439733"/>
    <x v="47"/>
  </r>
  <r>
    <x v="2"/>
    <d v="2016-08-26T00:00:00"/>
    <n v="45907"/>
    <n v="1245"/>
    <s v="60100003-2"/>
    <s v="MINSEGPRES"/>
    <n v="27240"/>
    <s v="ESCRITORIOS"/>
    <n v="577150"/>
    <x v="0"/>
    <s v="SEGPRES"/>
    <n v="0"/>
    <n v="0"/>
    <n v="7"/>
    <n v="82450"/>
    <n v="439733"/>
    <x v="47"/>
  </r>
  <r>
    <x v="2"/>
    <d v="2016-08-26T00:00:00"/>
    <n v="45907"/>
    <n v="1245"/>
    <s v="60100003-2"/>
    <s v="MINSEGPRES"/>
    <n v="27210"/>
    <s v="ESCRITORIOS"/>
    <n v="577150"/>
    <x v="0"/>
    <s v="SEGPRES"/>
    <n v="0"/>
    <n v="0"/>
    <n v="7"/>
    <n v="82450"/>
    <n v="439733"/>
    <x v="47"/>
  </r>
  <r>
    <x v="2"/>
    <d v="2016-08-26T00:00:00"/>
    <n v="45907"/>
    <n v="1245"/>
    <s v="60100003-2"/>
    <s v="MINSEGPRES"/>
    <n v="27372"/>
    <s v="ESCRITORIOS"/>
    <n v="267750"/>
    <x v="0"/>
    <s v="SEGPRES"/>
    <n v="0"/>
    <n v="0"/>
    <n v="7"/>
    <n v="38250"/>
    <n v="204000"/>
    <x v="46"/>
  </r>
  <r>
    <x v="2"/>
    <d v="2016-08-26T00:00:00"/>
    <n v="45907"/>
    <n v="1245"/>
    <s v="60100003-2"/>
    <s v="MINSEGPRES"/>
    <n v="27296"/>
    <s v="ESCRITORIOS"/>
    <n v="577150"/>
    <x v="0"/>
    <s v="SEGPRES"/>
    <n v="0"/>
    <n v="0"/>
    <n v="7"/>
    <n v="82450"/>
    <n v="439733"/>
    <x v="47"/>
  </r>
  <r>
    <x v="2"/>
    <d v="2016-08-26T00:00:00"/>
    <n v="45907"/>
    <n v="1245"/>
    <s v="60100003-2"/>
    <s v="MINSEGPRES"/>
    <n v="27241"/>
    <s v="ESCRITORIOS"/>
    <n v="577150"/>
    <x v="0"/>
    <s v="SEGPRES"/>
    <n v="0"/>
    <n v="0"/>
    <n v="7"/>
    <n v="82450"/>
    <n v="439733"/>
    <x v="47"/>
  </r>
  <r>
    <x v="2"/>
    <d v="2016-08-26T00:00:00"/>
    <n v="45907"/>
    <n v="1245"/>
    <s v="60100003-2"/>
    <s v="MINSEGPRES"/>
    <n v="27211"/>
    <s v="ESCRITORIOS"/>
    <n v="577150"/>
    <x v="0"/>
    <s v="SEGPRES"/>
    <n v="0"/>
    <n v="0"/>
    <n v="7"/>
    <n v="82450"/>
    <n v="439733"/>
    <x v="47"/>
  </r>
  <r>
    <x v="2"/>
    <d v="2016-08-26T00:00:00"/>
    <n v="45907"/>
    <n v="1245"/>
    <s v="60100003-2"/>
    <s v="MINSEGPRES"/>
    <n v="27373"/>
    <s v="ESCRITORIOS"/>
    <n v="267750"/>
    <x v="0"/>
    <s v="SEGPRES"/>
    <n v="0"/>
    <n v="0"/>
    <n v="7"/>
    <n v="38250"/>
    <n v="204000"/>
    <x v="46"/>
  </r>
  <r>
    <x v="2"/>
    <d v="2016-08-26T00:00:00"/>
    <n v="45907"/>
    <n v="1245"/>
    <s v="60100003-2"/>
    <s v="MINSEGPRES"/>
    <n v="27297"/>
    <s v="ESCRITORIOS"/>
    <n v="577150"/>
    <x v="0"/>
    <s v="SEGPRES"/>
    <n v="0"/>
    <n v="0"/>
    <n v="7"/>
    <n v="82450"/>
    <n v="439733"/>
    <x v="47"/>
  </r>
  <r>
    <x v="2"/>
    <d v="2016-08-26T00:00:00"/>
    <n v="45907"/>
    <n v="1245"/>
    <s v="60100003-2"/>
    <s v="MINSEGPRES"/>
    <n v="27242"/>
    <s v="ESCRITORIOS"/>
    <n v="577150"/>
    <x v="0"/>
    <s v="SEGPRES"/>
    <n v="0"/>
    <n v="0"/>
    <n v="7"/>
    <n v="82450"/>
    <n v="439733"/>
    <x v="47"/>
  </r>
  <r>
    <x v="2"/>
    <d v="2016-08-26T00:00:00"/>
    <n v="45907"/>
    <n v="1245"/>
    <s v="60100003-2"/>
    <s v="MINSEGPRES"/>
    <n v="27212"/>
    <s v="ESCRITORIOS"/>
    <n v="577150"/>
    <x v="0"/>
    <s v="SEGPRES"/>
    <n v="0"/>
    <n v="0"/>
    <n v="7"/>
    <n v="82450"/>
    <n v="439733"/>
    <x v="47"/>
  </r>
  <r>
    <x v="2"/>
    <d v="2016-08-26T00:00:00"/>
    <n v="45907"/>
    <n v="1245"/>
    <s v="60100003-2"/>
    <s v="MINSEGPRES"/>
    <n v="27374"/>
    <s v="ESCRITORIOS"/>
    <n v="267750"/>
    <x v="0"/>
    <s v="SEGPRES"/>
    <n v="0"/>
    <n v="0"/>
    <n v="7"/>
    <n v="38250"/>
    <n v="204000"/>
    <x v="46"/>
  </r>
  <r>
    <x v="2"/>
    <d v="2016-08-26T00:00:00"/>
    <n v="45907"/>
    <n v="1245"/>
    <s v="60100003-2"/>
    <s v="MINSEGPRES"/>
    <n v="27298"/>
    <s v="ESCRITORIOS"/>
    <n v="577150"/>
    <x v="0"/>
    <s v="SEGPRES"/>
    <n v="0"/>
    <n v="0"/>
    <n v="7"/>
    <n v="82450"/>
    <n v="439733"/>
    <x v="47"/>
  </r>
  <r>
    <x v="2"/>
    <d v="2016-08-26T00:00:00"/>
    <n v="45907"/>
    <n v="1245"/>
    <s v="60100003-2"/>
    <s v="MINSEGPRES"/>
    <n v="27243"/>
    <s v="ESCRITORIOS"/>
    <n v="577150"/>
    <x v="0"/>
    <s v="SEGPRES"/>
    <n v="0"/>
    <n v="0"/>
    <n v="7"/>
    <n v="82450"/>
    <n v="439733"/>
    <x v="47"/>
  </r>
  <r>
    <x v="2"/>
    <d v="2016-08-26T00:00:00"/>
    <n v="45907"/>
    <n v="1245"/>
    <s v="60100003-2"/>
    <s v="MINSEGPRES"/>
    <n v="27213"/>
    <s v="ESCRITORIOS"/>
    <n v="577150"/>
    <x v="0"/>
    <s v="SEGPRES"/>
    <n v="0"/>
    <n v="0"/>
    <n v="7"/>
    <n v="82450"/>
    <n v="439733"/>
    <x v="47"/>
  </r>
  <r>
    <x v="2"/>
    <d v="2016-08-26T00:00:00"/>
    <n v="45907"/>
    <n v="1245"/>
    <s v="60100003-2"/>
    <s v="MINSEGPRES"/>
    <n v="27375"/>
    <s v="ESCRITORIOS"/>
    <n v="267750"/>
    <x v="0"/>
    <s v="SEGPRES"/>
    <n v="0"/>
    <n v="0"/>
    <n v="7"/>
    <n v="38250"/>
    <n v="204000"/>
    <x v="46"/>
  </r>
  <r>
    <x v="2"/>
    <d v="2016-08-26T00:00:00"/>
    <n v="45907"/>
    <n v="1245"/>
    <s v="60100003-2"/>
    <s v="MINSEGPRES"/>
    <n v="27299"/>
    <s v="ESCRITORIOS"/>
    <n v="577150"/>
    <x v="0"/>
    <s v="SEGPRES"/>
    <n v="0"/>
    <n v="0"/>
    <n v="7"/>
    <n v="82450"/>
    <n v="439733"/>
    <x v="47"/>
  </r>
  <r>
    <x v="2"/>
    <d v="2016-08-26T00:00:00"/>
    <n v="45907"/>
    <n v="1245"/>
    <s v="60100003-2"/>
    <s v="MINSEGPRES"/>
    <n v="27244"/>
    <s v="ESCRITORIOS"/>
    <n v="577150"/>
    <x v="0"/>
    <s v="SEGPRES"/>
    <n v="0"/>
    <n v="0"/>
    <n v="7"/>
    <n v="82450"/>
    <n v="439733"/>
    <x v="47"/>
  </r>
  <r>
    <x v="2"/>
    <d v="2016-08-26T00:00:00"/>
    <n v="45907"/>
    <n v="1245"/>
    <s v="60100003-2"/>
    <s v="MINSEGPRES"/>
    <n v="27214"/>
    <s v="ESCRITORIOS"/>
    <n v="577150"/>
    <x v="0"/>
    <s v="SEGPRES"/>
    <n v="0"/>
    <n v="0"/>
    <n v="7"/>
    <n v="82450"/>
    <n v="439733"/>
    <x v="47"/>
  </r>
  <r>
    <x v="2"/>
    <d v="2016-08-26T00:00:00"/>
    <n v="45907"/>
    <n v="1245"/>
    <s v="60100003-2"/>
    <s v="MINSEGPRES"/>
    <n v="27376"/>
    <s v="ESCRITORIOS"/>
    <n v="267750"/>
    <x v="0"/>
    <s v="SEGPRES"/>
    <n v="0"/>
    <n v="0"/>
    <n v="7"/>
    <n v="38250"/>
    <n v="204000"/>
    <x v="46"/>
  </r>
  <r>
    <x v="2"/>
    <d v="2016-08-26T00:00:00"/>
    <n v="45907"/>
    <n v="1245"/>
    <s v="60100003-2"/>
    <s v="MINSEGPRES"/>
    <n v="27300"/>
    <s v="ESCRITORIOS"/>
    <n v="577150"/>
    <x v="0"/>
    <s v="SEGPRES"/>
    <n v="0"/>
    <n v="0"/>
    <n v="7"/>
    <n v="82450"/>
    <n v="439733"/>
    <x v="47"/>
  </r>
  <r>
    <x v="2"/>
    <d v="2016-08-26T00:00:00"/>
    <n v="45907"/>
    <n v="1245"/>
    <s v="60100003-2"/>
    <s v="MINSEGPRES"/>
    <n v="27245"/>
    <s v="ESCRITORIOS"/>
    <n v="577150"/>
    <x v="0"/>
    <s v="SEGPRES"/>
    <n v="0"/>
    <n v="0"/>
    <n v="7"/>
    <n v="82450"/>
    <n v="439733"/>
    <x v="47"/>
  </r>
  <r>
    <x v="2"/>
    <d v="2016-08-26T00:00:00"/>
    <n v="45907"/>
    <n v="1245"/>
    <s v="60100003-2"/>
    <s v="MINSEGPRES"/>
    <n v="27215"/>
    <s v="ESCRITORIOS"/>
    <n v="577150"/>
    <x v="0"/>
    <s v="SEGPRES"/>
    <n v="0"/>
    <n v="0"/>
    <n v="7"/>
    <n v="82450"/>
    <n v="439733"/>
    <x v="47"/>
  </r>
  <r>
    <x v="2"/>
    <d v="2016-08-26T00:00:00"/>
    <n v="45907"/>
    <n v="1245"/>
    <s v="60100003-2"/>
    <s v="MINSEGPRES"/>
    <n v="27377"/>
    <s v="ESCRITORIOS"/>
    <n v="267750"/>
    <x v="0"/>
    <s v="SEGPRES"/>
    <n v="0"/>
    <n v="0"/>
    <n v="7"/>
    <n v="38250"/>
    <n v="204000"/>
    <x v="46"/>
  </r>
  <r>
    <x v="2"/>
    <d v="2016-08-26T00:00:00"/>
    <n v="45907"/>
    <n v="1245"/>
    <s v="60100003-2"/>
    <s v="MINSEGPRES"/>
    <n v="27301"/>
    <s v="ESCRITORIOS"/>
    <n v="577150"/>
    <x v="0"/>
    <s v="SEGPRES"/>
    <n v="0"/>
    <n v="0"/>
    <n v="7"/>
    <n v="82450"/>
    <n v="439733"/>
    <x v="47"/>
  </r>
  <r>
    <x v="2"/>
    <d v="2016-08-26T00:00:00"/>
    <n v="45907"/>
    <n v="1245"/>
    <s v="60100003-2"/>
    <s v="MINSEGPRES"/>
    <n v="27246"/>
    <s v="ESCRITORIOS"/>
    <n v="577150"/>
    <x v="0"/>
    <s v="SEGPRES"/>
    <n v="0"/>
    <n v="0"/>
    <n v="7"/>
    <n v="82450"/>
    <n v="439733"/>
    <x v="47"/>
  </r>
  <r>
    <x v="2"/>
    <d v="2016-08-26T00:00:00"/>
    <n v="45907"/>
    <n v="1245"/>
    <s v="60100003-2"/>
    <s v="MINSEGPRES"/>
    <n v="27216"/>
    <s v="ESCRITORIOS"/>
    <n v="577150"/>
    <x v="0"/>
    <s v="SEGPRES"/>
    <n v="0"/>
    <n v="0"/>
    <n v="7"/>
    <n v="82450"/>
    <n v="439733"/>
    <x v="47"/>
  </r>
  <r>
    <x v="2"/>
    <d v="2016-08-26T00:00:00"/>
    <n v="45907"/>
    <n v="1245"/>
    <s v="60100003-2"/>
    <s v="MINSEGPRES"/>
    <n v="27247"/>
    <s v="ESCRITORIOS"/>
    <n v="577150"/>
    <x v="0"/>
    <s v="SEGPRES"/>
    <n v="0"/>
    <n v="0"/>
    <n v="7"/>
    <n v="82450"/>
    <n v="439733"/>
    <x v="47"/>
  </r>
  <r>
    <x v="2"/>
    <d v="2016-08-26T00:00:00"/>
    <n v="45907"/>
    <n v="1245"/>
    <s v="60100003-2"/>
    <s v="MINSEGPRES"/>
    <n v="27302"/>
    <s v="ESCRITORIOS"/>
    <n v="577150"/>
    <x v="0"/>
    <s v="SEGPRES"/>
    <n v="0"/>
    <n v="0"/>
    <n v="7"/>
    <n v="82450"/>
    <n v="439733"/>
    <x v="47"/>
  </r>
  <r>
    <x v="2"/>
    <d v="2016-08-26T00:00:00"/>
    <n v="45907"/>
    <n v="1245"/>
    <s v="60100003-2"/>
    <s v="MINSEGPRES"/>
    <n v="27248"/>
    <s v="ESCRITORIOS"/>
    <n v="577150"/>
    <x v="0"/>
    <s v="SEGPRES"/>
    <n v="0"/>
    <n v="0"/>
    <n v="7"/>
    <n v="82450"/>
    <n v="439733"/>
    <x v="47"/>
  </r>
  <r>
    <x v="2"/>
    <d v="2016-08-26T00:00:00"/>
    <n v="45907"/>
    <n v="1245"/>
    <s v="60100003-2"/>
    <s v="MINSEGPRES"/>
    <n v="27217"/>
    <s v="ESCRITORIOS"/>
    <n v="577150"/>
    <x v="0"/>
    <s v="SEGPRES"/>
    <n v="0"/>
    <n v="0"/>
    <n v="7"/>
    <n v="82450"/>
    <n v="439733"/>
    <x v="47"/>
  </r>
  <r>
    <x v="2"/>
    <d v="2016-08-26T00:00:00"/>
    <n v="45907"/>
    <n v="1245"/>
    <s v="60100003-2"/>
    <s v="MINSEGPRES"/>
    <n v="27249"/>
    <s v="ESCRITORIOS"/>
    <n v="577150"/>
    <x v="0"/>
    <s v="SEGPRES"/>
    <n v="0"/>
    <n v="0"/>
    <n v="7"/>
    <n v="82450"/>
    <n v="439733"/>
    <x v="47"/>
  </r>
  <r>
    <x v="2"/>
    <d v="2016-08-26T00:00:00"/>
    <n v="45907"/>
    <n v="1245"/>
    <s v="60100003-2"/>
    <s v="MINSEGPRES"/>
    <n v="27303"/>
    <s v="ESCRITORIOS"/>
    <n v="577150"/>
    <x v="0"/>
    <s v="SEGPRES"/>
    <n v="0"/>
    <n v="0"/>
    <n v="7"/>
    <n v="82450"/>
    <n v="439733"/>
    <x v="47"/>
  </r>
  <r>
    <x v="2"/>
    <d v="2016-08-26T00:00:00"/>
    <n v="45907"/>
    <n v="1245"/>
    <s v="60100003-2"/>
    <s v="MINSEGPRES"/>
    <n v="27250"/>
    <s v="ESCRITORIOS"/>
    <n v="577150"/>
    <x v="0"/>
    <s v="SEGPRES"/>
    <n v="0"/>
    <n v="0"/>
    <n v="7"/>
    <n v="82450"/>
    <n v="439733"/>
    <x v="47"/>
  </r>
  <r>
    <x v="2"/>
    <d v="2016-08-26T00:00:00"/>
    <n v="45907"/>
    <n v="1245"/>
    <s v="60100003-2"/>
    <s v="MINSEGPRES"/>
    <n v="27304"/>
    <s v="ESCRITORIOS"/>
    <n v="577150"/>
    <x v="0"/>
    <s v="SEGPRES"/>
    <n v="0"/>
    <n v="0"/>
    <n v="7"/>
    <n v="82450"/>
    <n v="439733"/>
    <x v="47"/>
  </r>
  <r>
    <x v="2"/>
    <d v="2016-08-26T00:00:00"/>
    <n v="45907"/>
    <n v="1245"/>
    <s v="60100003-2"/>
    <s v="MINSEGPRES"/>
    <n v="27251"/>
    <s v="ESCRITORIOS"/>
    <n v="577150"/>
    <x v="0"/>
    <s v="SEGPRES"/>
    <n v="0"/>
    <n v="0"/>
    <n v="7"/>
    <n v="82450"/>
    <n v="439733"/>
    <x v="47"/>
  </r>
  <r>
    <x v="2"/>
    <d v="2016-08-26T00:00:00"/>
    <n v="45907"/>
    <n v="1245"/>
    <s v="60100003-2"/>
    <s v="MINSEGPRES"/>
    <n v="27305"/>
    <s v="ESCRITORIOS"/>
    <n v="577150"/>
    <x v="0"/>
    <s v="SEGPRES"/>
    <n v="0"/>
    <n v="0"/>
    <n v="7"/>
    <n v="82450"/>
    <n v="439733"/>
    <x v="47"/>
  </r>
  <r>
    <x v="2"/>
    <d v="2016-08-26T00:00:00"/>
    <n v="45907"/>
    <n v="1245"/>
    <s v="60100003-2"/>
    <s v="MINSEGPRES"/>
    <n v="27252"/>
    <s v="ESCRITORIOS"/>
    <n v="577150"/>
    <x v="0"/>
    <s v="SEGPRES"/>
    <n v="0"/>
    <n v="0"/>
    <n v="7"/>
    <n v="82450"/>
    <n v="439733"/>
    <x v="47"/>
  </r>
  <r>
    <x v="2"/>
    <d v="2016-08-26T00:00:00"/>
    <n v="45907"/>
    <n v="1245"/>
    <s v="60100003-2"/>
    <s v="MINSEGPRES"/>
    <n v="27306"/>
    <s v="ESCRITORIOS"/>
    <n v="577150"/>
    <x v="0"/>
    <s v="SEGPRES"/>
    <n v="0"/>
    <n v="0"/>
    <n v="7"/>
    <n v="82450"/>
    <n v="439733"/>
    <x v="47"/>
  </r>
  <r>
    <x v="2"/>
    <d v="2016-08-26T00:00:00"/>
    <n v="45907"/>
    <n v="1245"/>
    <s v="60100003-2"/>
    <s v="MINSEGPRES"/>
    <n v="27253"/>
    <s v="ESCRITORIOS"/>
    <n v="577150"/>
    <x v="0"/>
    <s v="SEGPRES"/>
    <n v="0"/>
    <n v="0"/>
    <n v="7"/>
    <n v="82450"/>
    <n v="439733"/>
    <x v="47"/>
  </r>
  <r>
    <x v="2"/>
    <d v="2016-08-26T00:00:00"/>
    <n v="45907"/>
    <n v="1245"/>
    <s v="60100003-2"/>
    <s v="MINSEGPRES"/>
    <n v="27307"/>
    <s v="ESCRITORIOS"/>
    <n v="577150"/>
    <x v="0"/>
    <s v="SEGPRES"/>
    <n v="0"/>
    <n v="0"/>
    <n v="7"/>
    <n v="82450"/>
    <n v="439733"/>
    <x v="47"/>
  </r>
  <r>
    <x v="2"/>
    <d v="2016-08-26T00:00:00"/>
    <n v="45907"/>
    <n v="1245"/>
    <s v="60100003-2"/>
    <s v="MINSEGPRES"/>
    <n v="27254"/>
    <s v="ESCRITORIOS"/>
    <n v="577150"/>
    <x v="0"/>
    <s v="SEGPRES"/>
    <n v="0"/>
    <n v="0"/>
    <n v="7"/>
    <n v="82450"/>
    <n v="439733"/>
    <x v="47"/>
  </r>
  <r>
    <x v="2"/>
    <d v="2016-08-26T00:00:00"/>
    <n v="45907"/>
    <n v="1245"/>
    <s v="60100003-2"/>
    <s v="MINSEGPRES"/>
    <n v="27308"/>
    <s v="ESCRITORIOS"/>
    <n v="577150"/>
    <x v="0"/>
    <s v="SEGPRES"/>
    <n v="0"/>
    <n v="0"/>
    <n v="7"/>
    <n v="82450"/>
    <n v="439733"/>
    <x v="47"/>
  </r>
  <r>
    <x v="2"/>
    <d v="2016-08-26T00:00:00"/>
    <n v="45907"/>
    <n v="1245"/>
    <s v="60100003-2"/>
    <s v="MINSEGPRES"/>
    <n v="27255"/>
    <s v="ESCRITORIOS"/>
    <n v="577150"/>
    <x v="0"/>
    <s v="SEGPRES"/>
    <n v="0"/>
    <n v="0"/>
    <n v="7"/>
    <n v="82450"/>
    <n v="439733"/>
    <x v="47"/>
  </r>
  <r>
    <x v="2"/>
    <d v="2016-08-26T00:00:00"/>
    <n v="45907"/>
    <n v="1245"/>
    <s v="60100003-2"/>
    <s v="MINSEGPRES"/>
    <n v="27309"/>
    <s v="ESCRITORIOS"/>
    <n v="577150"/>
    <x v="0"/>
    <s v="SEGPRES"/>
    <n v="0"/>
    <n v="0"/>
    <n v="7"/>
    <n v="82450"/>
    <n v="439733"/>
    <x v="47"/>
  </r>
  <r>
    <x v="2"/>
    <d v="2016-08-26T00:00:00"/>
    <n v="45907"/>
    <n v="1245"/>
    <s v="60100003-2"/>
    <s v="MINSEGPRES"/>
    <n v="27256"/>
    <s v="ESCRITORIOS"/>
    <n v="577150"/>
    <x v="0"/>
    <s v="SEGPRES"/>
    <n v="0"/>
    <n v="0"/>
    <n v="7"/>
    <n v="82450"/>
    <n v="439733"/>
    <x v="47"/>
  </r>
  <r>
    <x v="2"/>
    <d v="2016-08-26T00:00:00"/>
    <n v="45907"/>
    <n v="1245"/>
    <s v="60100003-2"/>
    <s v="MINSEGPRES"/>
    <n v="27310"/>
    <s v="ESCRITORIOS"/>
    <n v="577150"/>
    <x v="0"/>
    <s v="SEGPRES"/>
    <n v="0"/>
    <n v="0"/>
    <n v="7"/>
    <n v="82450"/>
    <n v="439733"/>
    <x v="47"/>
  </r>
  <r>
    <x v="2"/>
    <d v="2016-08-26T00:00:00"/>
    <n v="45907"/>
    <n v="1245"/>
    <s v="60100003-2"/>
    <s v="MINSEGPRES"/>
    <n v="27257"/>
    <s v="ESCRITORIOS"/>
    <n v="577150"/>
    <x v="0"/>
    <s v="SEGPRES"/>
    <n v="0"/>
    <n v="0"/>
    <n v="7"/>
    <n v="82450"/>
    <n v="439733"/>
    <x v="47"/>
  </r>
  <r>
    <x v="2"/>
    <d v="2016-08-26T00:00:00"/>
    <n v="45907"/>
    <n v="1245"/>
    <s v="60100003-2"/>
    <s v="MINSEGPRES"/>
    <n v="27311"/>
    <s v="ESCRITORIOS"/>
    <n v="577150"/>
    <x v="0"/>
    <s v="SEGPRES"/>
    <n v="0"/>
    <n v="0"/>
    <n v="7"/>
    <n v="82450"/>
    <n v="439733"/>
    <x v="47"/>
  </r>
  <r>
    <x v="2"/>
    <d v="2016-08-26T00:00:00"/>
    <n v="45907"/>
    <n v="1245"/>
    <s v="60100003-2"/>
    <s v="MINSEGPRES"/>
    <n v="27258"/>
    <s v="ESCRITORIOS"/>
    <n v="577150"/>
    <x v="0"/>
    <s v="SEGPRES"/>
    <n v="0"/>
    <n v="0"/>
    <n v="7"/>
    <n v="82450"/>
    <n v="439733"/>
    <x v="47"/>
  </r>
  <r>
    <x v="2"/>
    <d v="2016-08-26T00:00:00"/>
    <n v="45907"/>
    <n v="1245"/>
    <s v="60100003-2"/>
    <s v="MINSEGPRES"/>
    <n v="27312"/>
    <s v="ESCRITORIOS"/>
    <n v="577150"/>
    <x v="0"/>
    <s v="SEGPRES"/>
    <n v="0"/>
    <n v="0"/>
    <n v="7"/>
    <n v="82450"/>
    <n v="439733"/>
    <x v="47"/>
  </r>
  <r>
    <x v="2"/>
    <d v="2016-08-26T00:00:00"/>
    <n v="45907"/>
    <n v="1245"/>
    <s v="60100003-2"/>
    <s v="MINSEGPRES"/>
    <n v="27259"/>
    <s v="ESCRITORIOS"/>
    <n v="577150"/>
    <x v="0"/>
    <s v="SEGPRES"/>
    <n v="0"/>
    <n v="0"/>
    <n v="7"/>
    <n v="82450"/>
    <n v="439733"/>
    <x v="47"/>
  </r>
  <r>
    <x v="2"/>
    <d v="2016-08-26T00:00:00"/>
    <n v="45907"/>
    <n v="1245"/>
    <s v="60100003-2"/>
    <s v="MINSEGPRES"/>
    <n v="27313"/>
    <s v="ESCRITORIOS"/>
    <n v="577150"/>
    <x v="0"/>
    <s v="SEGPRES"/>
    <n v="0"/>
    <n v="0"/>
    <n v="7"/>
    <n v="82450"/>
    <n v="439733"/>
    <x v="47"/>
  </r>
  <r>
    <x v="2"/>
    <d v="2016-08-26T00:00:00"/>
    <n v="45907"/>
    <n v="1245"/>
    <s v="60100003-2"/>
    <s v="MINSEGPRES"/>
    <n v="27260"/>
    <s v="ESCRITORIOS"/>
    <n v="577150"/>
    <x v="0"/>
    <s v="SEGPRES"/>
    <n v="0"/>
    <n v="0"/>
    <n v="7"/>
    <n v="82450"/>
    <n v="439733"/>
    <x v="47"/>
  </r>
  <r>
    <x v="2"/>
    <d v="2016-08-26T00:00:00"/>
    <n v="45907"/>
    <n v="1245"/>
    <s v="60100003-2"/>
    <s v="MINSEGPRES"/>
    <n v="27314"/>
    <s v="ESCRITORIOS"/>
    <n v="577150"/>
    <x v="0"/>
    <s v="SEGPRES"/>
    <n v="0"/>
    <n v="0"/>
    <n v="7"/>
    <n v="82450"/>
    <n v="439733"/>
    <x v="47"/>
  </r>
  <r>
    <x v="2"/>
    <d v="2016-08-26T00:00:00"/>
    <n v="45907"/>
    <n v="1245"/>
    <s v="60100003-2"/>
    <s v="MINSEGPRES"/>
    <n v="27261"/>
    <s v="ESCRITORIOS"/>
    <n v="577150"/>
    <x v="0"/>
    <s v="SEGPRES"/>
    <n v="0"/>
    <n v="0"/>
    <n v="7"/>
    <n v="82450"/>
    <n v="439733"/>
    <x v="47"/>
  </r>
  <r>
    <x v="2"/>
    <d v="2016-08-26T00:00:00"/>
    <n v="45907"/>
    <n v="1245"/>
    <s v="60100003-2"/>
    <s v="MINSEGPRES"/>
    <n v="27315"/>
    <s v="ESCRITORIOS"/>
    <n v="577150"/>
    <x v="0"/>
    <s v="SEGPRES"/>
    <n v="0"/>
    <n v="0"/>
    <n v="7"/>
    <n v="82450"/>
    <n v="439733"/>
    <x v="47"/>
  </r>
  <r>
    <x v="2"/>
    <d v="2016-08-26T00:00:00"/>
    <n v="45907"/>
    <n v="1245"/>
    <s v="60100003-2"/>
    <s v="MINSEGPRES"/>
    <n v="27262"/>
    <s v="ESCRITORIOS"/>
    <n v="577150"/>
    <x v="0"/>
    <s v="SEGPRES"/>
    <n v="0"/>
    <n v="0"/>
    <n v="7"/>
    <n v="82450"/>
    <n v="439733"/>
    <x v="47"/>
  </r>
  <r>
    <x v="2"/>
    <d v="2016-08-26T00:00:00"/>
    <n v="45907"/>
    <n v="1245"/>
    <s v="60100003-2"/>
    <s v="MINSEGPRES"/>
    <n v="27316"/>
    <s v="ESCRITORIOS"/>
    <n v="368900"/>
    <x v="0"/>
    <s v="SEGPRES"/>
    <n v="0"/>
    <n v="0"/>
    <n v="7"/>
    <n v="52700"/>
    <n v="281067"/>
    <x v="49"/>
  </r>
  <r>
    <x v="2"/>
    <d v="2016-08-26T00:00:00"/>
    <n v="45907"/>
    <n v="1245"/>
    <s v="60100003-2"/>
    <s v="MINSEGPRES"/>
    <n v="27263"/>
    <s v="ESCRITORIOS"/>
    <n v="577150"/>
    <x v="0"/>
    <s v="SEGPRES"/>
    <n v="0"/>
    <n v="0"/>
    <n v="7"/>
    <n v="82450"/>
    <n v="439733"/>
    <x v="47"/>
  </r>
  <r>
    <x v="2"/>
    <d v="2016-08-26T00:00:00"/>
    <n v="45907"/>
    <n v="1245"/>
    <s v="60100003-2"/>
    <s v="MINSEGPRES"/>
    <n v="27317"/>
    <s v="ESCRITORIOS"/>
    <n v="368900"/>
    <x v="0"/>
    <s v="SEGPRES"/>
    <n v="0"/>
    <n v="0"/>
    <n v="7"/>
    <n v="52700"/>
    <n v="281067"/>
    <x v="49"/>
  </r>
  <r>
    <x v="2"/>
    <d v="2016-08-26T00:00:00"/>
    <n v="45907"/>
    <n v="1245"/>
    <s v="60100003-2"/>
    <s v="MINSEGPRES"/>
    <n v="27264"/>
    <s v="ESCRITORIOS"/>
    <n v="577150"/>
    <x v="0"/>
    <s v="SEGPRES"/>
    <n v="0"/>
    <n v="0"/>
    <n v="7"/>
    <n v="82450"/>
    <n v="439733"/>
    <x v="47"/>
  </r>
  <r>
    <x v="2"/>
    <d v="2016-08-26T00:00:00"/>
    <n v="45907"/>
    <n v="1245"/>
    <s v="60100003-2"/>
    <s v="MINSEGPRES"/>
    <n v="27318"/>
    <s v="ESCRITORIOS"/>
    <n v="368900"/>
    <x v="0"/>
    <s v="SEGPRES"/>
    <n v="0"/>
    <n v="0"/>
    <n v="7"/>
    <n v="52700"/>
    <n v="281067"/>
    <x v="49"/>
  </r>
  <r>
    <x v="2"/>
    <d v="2016-08-26T00:00:00"/>
    <n v="45907"/>
    <n v="1245"/>
    <s v="60100003-2"/>
    <s v="MINSEGPRES"/>
    <n v="27265"/>
    <s v="ESCRITORIOS"/>
    <n v="577150"/>
    <x v="0"/>
    <s v="SEGPRES"/>
    <n v="0"/>
    <n v="0"/>
    <n v="7"/>
    <n v="82450"/>
    <n v="439733"/>
    <x v="47"/>
  </r>
  <r>
    <x v="2"/>
    <d v="2016-08-26T00:00:00"/>
    <n v="45907"/>
    <n v="1245"/>
    <s v="60100003-2"/>
    <s v="MINSEGPRES"/>
    <n v="27319"/>
    <s v="ESCRITORIOS"/>
    <n v="368900"/>
    <x v="0"/>
    <s v="SEGPRES"/>
    <n v="0"/>
    <n v="0"/>
    <n v="7"/>
    <n v="52700"/>
    <n v="281067"/>
    <x v="49"/>
  </r>
  <r>
    <x v="2"/>
    <d v="2016-08-26T00:00:00"/>
    <n v="45907"/>
    <n v="1245"/>
    <s v="60100003-2"/>
    <s v="MINSEGPRES"/>
    <n v="27266"/>
    <s v="ESCRITORIOS"/>
    <n v="577150"/>
    <x v="0"/>
    <s v="SEGPRES"/>
    <n v="0"/>
    <n v="0"/>
    <n v="7"/>
    <n v="82450"/>
    <n v="439733"/>
    <x v="47"/>
  </r>
  <r>
    <x v="2"/>
    <d v="2016-08-26T00:00:00"/>
    <n v="45907"/>
    <n v="1245"/>
    <s v="60100003-2"/>
    <s v="MINSEGPRES"/>
    <n v="27320"/>
    <s v="ESCRITORIOS"/>
    <n v="368900"/>
    <x v="0"/>
    <s v="SEGPRES"/>
    <n v="0"/>
    <n v="0"/>
    <n v="7"/>
    <n v="52700"/>
    <n v="281067"/>
    <x v="49"/>
  </r>
  <r>
    <x v="2"/>
    <d v="2016-08-26T00:00:00"/>
    <n v="45907"/>
    <n v="1245"/>
    <s v="60100003-2"/>
    <s v="MINSEGPRES"/>
    <n v="27267"/>
    <s v="ESCRITORIOS"/>
    <n v="577150"/>
    <x v="0"/>
    <s v="SEGPRES"/>
    <n v="0"/>
    <n v="0"/>
    <n v="7"/>
    <n v="82450"/>
    <n v="439733"/>
    <x v="47"/>
  </r>
  <r>
    <x v="2"/>
    <d v="2016-08-26T00:00:00"/>
    <n v="45907"/>
    <n v="1245"/>
    <s v="60100003-2"/>
    <s v="MINSEGPRES"/>
    <n v="27321"/>
    <s v="ESCRITORIOS"/>
    <n v="368900"/>
    <x v="0"/>
    <s v="SEGPRES"/>
    <n v="0"/>
    <n v="0"/>
    <n v="7"/>
    <n v="52700"/>
    <n v="281067"/>
    <x v="49"/>
  </r>
  <r>
    <x v="2"/>
    <d v="2016-08-26T00:00:00"/>
    <n v="45907"/>
    <n v="1245"/>
    <s v="60100003-2"/>
    <s v="MINSEGPRES"/>
    <n v="27268"/>
    <s v="ESCRITORIOS"/>
    <n v="577150"/>
    <x v="0"/>
    <s v="SEGPRES"/>
    <n v="0"/>
    <n v="0"/>
    <n v="7"/>
    <n v="82450"/>
    <n v="439733"/>
    <x v="47"/>
  </r>
  <r>
    <x v="2"/>
    <d v="2016-08-26T00:00:00"/>
    <n v="45907"/>
    <n v="1245"/>
    <s v="60100003-2"/>
    <s v="MINSEGPRES"/>
    <n v="27322"/>
    <s v="ESCRITORIOS"/>
    <n v="368900"/>
    <x v="0"/>
    <s v="SEGPRES"/>
    <n v="0"/>
    <n v="0"/>
    <n v="7"/>
    <n v="52700"/>
    <n v="281067"/>
    <x v="49"/>
  </r>
  <r>
    <x v="2"/>
    <d v="2016-08-26T00:00:00"/>
    <n v="45907"/>
    <n v="1245"/>
    <s v="60100003-2"/>
    <s v="MINSEGPRES"/>
    <n v="27269"/>
    <s v="ESCRITORIOS"/>
    <n v="577150"/>
    <x v="0"/>
    <s v="SEGPRES"/>
    <n v="0"/>
    <n v="0"/>
    <n v="7"/>
    <n v="82450"/>
    <n v="439733"/>
    <x v="47"/>
  </r>
  <r>
    <x v="2"/>
    <d v="2016-08-26T00:00:00"/>
    <n v="45907"/>
    <n v="1245"/>
    <s v="60100003-2"/>
    <s v="MINSEGPRES"/>
    <n v="27323"/>
    <s v="ESCRITORIOS"/>
    <n v="368900"/>
    <x v="0"/>
    <s v="SEGPRES"/>
    <n v="0"/>
    <n v="0"/>
    <n v="7"/>
    <n v="52700"/>
    <n v="281067"/>
    <x v="49"/>
  </r>
  <r>
    <x v="2"/>
    <d v="2016-08-26T00:00:00"/>
    <n v="45907"/>
    <n v="1245"/>
    <s v="60100003-2"/>
    <s v="MINSEGPRES"/>
    <n v="27270"/>
    <s v="ESCRITORIOS"/>
    <n v="577150"/>
    <x v="0"/>
    <s v="SEGPRES"/>
    <n v="0"/>
    <n v="0"/>
    <n v="7"/>
    <n v="82450"/>
    <n v="439733"/>
    <x v="47"/>
  </r>
  <r>
    <x v="2"/>
    <d v="2016-08-26T00:00:00"/>
    <n v="45907"/>
    <n v="1245"/>
    <s v="60100003-2"/>
    <s v="MINSEGPRES"/>
    <n v="27324"/>
    <s v="ESCRITORIOS"/>
    <n v="368900"/>
    <x v="0"/>
    <s v="SEGPRES"/>
    <n v="0"/>
    <n v="0"/>
    <n v="7"/>
    <n v="52700"/>
    <n v="281067"/>
    <x v="49"/>
  </r>
  <r>
    <x v="2"/>
    <d v="2016-08-26T00:00:00"/>
    <n v="45907"/>
    <n v="1245"/>
    <s v="60100003-2"/>
    <s v="MINSEGPRES"/>
    <n v="27271"/>
    <s v="ESCRITORIOS"/>
    <n v="577150"/>
    <x v="0"/>
    <s v="SEGPRES"/>
    <n v="0"/>
    <n v="0"/>
    <n v="7"/>
    <n v="82450"/>
    <n v="439733"/>
    <x v="47"/>
  </r>
  <r>
    <x v="2"/>
    <d v="2016-08-26T00:00:00"/>
    <n v="45907"/>
    <n v="1245"/>
    <s v="60100003-2"/>
    <s v="MINSEGPRES"/>
    <n v="27325"/>
    <s v="ESCRITORIOS"/>
    <n v="368900"/>
    <x v="0"/>
    <s v="SEGPRES"/>
    <n v="0"/>
    <n v="0"/>
    <n v="7"/>
    <n v="52700"/>
    <n v="281067"/>
    <x v="49"/>
  </r>
  <r>
    <x v="2"/>
    <d v="2016-08-26T00:00:00"/>
    <n v="45907"/>
    <n v="1245"/>
    <s v="60100003-2"/>
    <s v="MINSEGPRES"/>
    <n v="27272"/>
    <s v="ESCRITORIOS"/>
    <n v="577150"/>
    <x v="0"/>
    <s v="SEGPRES"/>
    <n v="0"/>
    <n v="0"/>
    <n v="7"/>
    <n v="82450"/>
    <n v="439733"/>
    <x v="47"/>
  </r>
  <r>
    <x v="2"/>
    <d v="2016-08-26T00:00:00"/>
    <n v="45907"/>
    <n v="1245"/>
    <s v="60100003-2"/>
    <s v="MINSEGPRES"/>
    <n v="27326"/>
    <s v="ESCRITORIOS"/>
    <n v="368900"/>
    <x v="0"/>
    <s v="SEGPRES"/>
    <n v="0"/>
    <n v="0"/>
    <n v="7"/>
    <n v="52700"/>
    <n v="281067"/>
    <x v="49"/>
  </r>
  <r>
    <x v="2"/>
    <d v="2016-08-26T00:00:00"/>
    <n v="45907"/>
    <n v="1245"/>
    <s v="60100003-2"/>
    <s v="MINSEGPRES"/>
    <n v="27273"/>
    <s v="ESCRITORIOS"/>
    <n v="577150"/>
    <x v="0"/>
    <s v="SEGPRES"/>
    <n v="0"/>
    <n v="0"/>
    <n v="7"/>
    <n v="82450"/>
    <n v="439733"/>
    <x v="47"/>
  </r>
  <r>
    <x v="2"/>
    <d v="2016-08-26T00:00:00"/>
    <n v="45907"/>
    <n v="1245"/>
    <s v="60100003-2"/>
    <s v="MINSEGPRES"/>
    <n v="27327"/>
    <s v="ESCRITORIOS"/>
    <n v="368900"/>
    <x v="0"/>
    <s v="SEGPRES"/>
    <n v="0"/>
    <n v="0"/>
    <n v="7"/>
    <n v="52700"/>
    <n v="281067"/>
    <x v="49"/>
  </r>
  <r>
    <x v="2"/>
    <d v="2016-08-26T00:00:00"/>
    <n v="45907"/>
    <n v="1245"/>
    <s v="60100003-2"/>
    <s v="MINSEGPRES"/>
    <n v="27274"/>
    <s v="ESCRITORIOS"/>
    <n v="577150"/>
    <x v="0"/>
    <s v="SEGPRES"/>
    <n v="0"/>
    <n v="0"/>
    <n v="7"/>
    <n v="82450"/>
    <n v="439733"/>
    <x v="47"/>
  </r>
  <r>
    <x v="2"/>
    <d v="2016-08-26T00:00:00"/>
    <n v="45907"/>
    <n v="1245"/>
    <s v="60100003-2"/>
    <s v="MINSEGPRES"/>
    <n v="27328"/>
    <s v="ESCRITORIOS"/>
    <n v="368900"/>
    <x v="0"/>
    <s v="SEGPRES"/>
    <n v="0"/>
    <n v="0"/>
    <n v="7"/>
    <n v="52700"/>
    <n v="281067"/>
    <x v="49"/>
  </r>
  <r>
    <x v="2"/>
    <d v="2016-08-26T00:00:00"/>
    <n v="45907"/>
    <n v="1245"/>
    <s v="60100003-2"/>
    <s v="MINSEGPRES"/>
    <n v="27275"/>
    <s v="ESCRITORIOS"/>
    <n v="577150"/>
    <x v="0"/>
    <s v="SEGPRES"/>
    <n v="0"/>
    <n v="0"/>
    <n v="7"/>
    <n v="82450"/>
    <n v="439733"/>
    <x v="47"/>
  </r>
  <r>
    <x v="2"/>
    <d v="2016-08-26T00:00:00"/>
    <n v="45907"/>
    <n v="1245"/>
    <s v="60100003-2"/>
    <s v="MINSEGPRES"/>
    <n v="27329"/>
    <s v="ESCRITORIOS"/>
    <n v="368900"/>
    <x v="0"/>
    <s v="SEGPRES"/>
    <n v="0"/>
    <n v="0"/>
    <n v="7"/>
    <n v="52700"/>
    <n v="281067"/>
    <x v="49"/>
  </r>
  <r>
    <x v="2"/>
    <d v="2016-08-26T00:00:00"/>
    <n v="45907"/>
    <n v="1245"/>
    <s v="60100003-2"/>
    <s v="MINSEGPRES"/>
    <n v="27276"/>
    <s v="ESCRITORIOS"/>
    <n v="577150"/>
    <x v="0"/>
    <s v="SEGPRES"/>
    <n v="0"/>
    <n v="0"/>
    <n v="7"/>
    <n v="82450"/>
    <n v="439733"/>
    <x v="47"/>
  </r>
  <r>
    <x v="2"/>
    <d v="2016-08-26T00:00:00"/>
    <n v="45907"/>
    <n v="1245"/>
    <s v="60100003-2"/>
    <s v="MINSEGPRES"/>
    <n v="27330"/>
    <s v="ESCRITORIOS"/>
    <n v="368900"/>
    <x v="0"/>
    <s v="SEGPRES"/>
    <n v="0"/>
    <n v="0"/>
    <n v="7"/>
    <n v="52700"/>
    <n v="281067"/>
    <x v="49"/>
  </r>
  <r>
    <x v="2"/>
    <d v="2016-08-26T00:00:00"/>
    <n v="45907"/>
    <n v="1245"/>
    <s v="60100003-2"/>
    <s v="MINSEGPRES"/>
    <n v="27277"/>
    <s v="ESCRITORIOS"/>
    <n v="577150"/>
    <x v="0"/>
    <s v="SEGPRES"/>
    <n v="0"/>
    <n v="0"/>
    <n v="7"/>
    <n v="82450"/>
    <n v="439733"/>
    <x v="47"/>
  </r>
  <r>
    <x v="2"/>
    <d v="2016-08-26T00:00:00"/>
    <n v="45907"/>
    <n v="1245"/>
    <s v="60100003-2"/>
    <s v="MINSEGPRES"/>
    <n v="27331"/>
    <s v="ESCRITORIOS"/>
    <n v="368900"/>
    <x v="0"/>
    <s v="SEGPRES"/>
    <n v="0"/>
    <n v="0"/>
    <n v="7"/>
    <n v="52700"/>
    <n v="281067"/>
    <x v="49"/>
  </r>
  <r>
    <x v="2"/>
    <d v="2016-08-26T00:00:00"/>
    <n v="45907"/>
    <n v="1245"/>
    <s v="60100003-2"/>
    <s v="MINSEGPRES"/>
    <n v="27278"/>
    <s v="ESCRITORIOS"/>
    <n v="577150"/>
    <x v="0"/>
    <s v="SEGPRES"/>
    <n v="0"/>
    <n v="0"/>
    <n v="7"/>
    <n v="82450"/>
    <n v="439733"/>
    <x v="47"/>
  </r>
  <r>
    <x v="2"/>
    <d v="2016-08-26T00:00:00"/>
    <n v="45907"/>
    <n v="1245"/>
    <s v="60100003-2"/>
    <s v="MINSEGPRES"/>
    <n v="27332"/>
    <s v="ESCRITORIOS"/>
    <n v="368900"/>
    <x v="0"/>
    <s v="SEGPRES"/>
    <n v="0"/>
    <n v="0"/>
    <n v="7"/>
    <n v="52700"/>
    <n v="281067"/>
    <x v="49"/>
  </r>
  <r>
    <x v="2"/>
    <d v="2016-08-26T00:00:00"/>
    <n v="45907"/>
    <n v="1245"/>
    <s v="60100003-2"/>
    <s v="MINSEGPRES"/>
    <n v="27279"/>
    <s v="ESCRITORIOS"/>
    <n v="577150"/>
    <x v="0"/>
    <s v="SEGPRES"/>
    <n v="0"/>
    <n v="0"/>
    <n v="7"/>
    <n v="82450"/>
    <n v="439733"/>
    <x v="47"/>
  </r>
  <r>
    <x v="2"/>
    <d v="2016-08-26T00:00:00"/>
    <n v="45907"/>
    <n v="1245"/>
    <s v="60100003-2"/>
    <s v="MINSEGPRES"/>
    <n v="27333"/>
    <s v="ESCRITORIOS"/>
    <n v="368900"/>
    <x v="0"/>
    <s v="SEGPRES"/>
    <n v="0"/>
    <n v="0"/>
    <n v="7"/>
    <n v="52700"/>
    <n v="281067"/>
    <x v="49"/>
  </r>
  <r>
    <x v="2"/>
    <d v="2016-08-26T00:00:00"/>
    <n v="45907"/>
    <n v="1245"/>
    <s v="60100003-2"/>
    <s v="MINSEGPRES"/>
    <n v="27280"/>
    <s v="ESCRITORIOS"/>
    <n v="577150"/>
    <x v="0"/>
    <s v="SEGPRES"/>
    <n v="0"/>
    <n v="0"/>
    <n v="7"/>
    <n v="82450"/>
    <n v="439733"/>
    <x v="47"/>
  </r>
  <r>
    <x v="2"/>
    <d v="2016-08-26T00:00:00"/>
    <n v="45907"/>
    <n v="1245"/>
    <s v="60100003-2"/>
    <s v="MINSEGPRES"/>
    <n v="27334"/>
    <s v="ESCRITORIOS"/>
    <n v="368900"/>
    <x v="0"/>
    <s v="SEGPRES"/>
    <n v="0"/>
    <n v="0"/>
    <n v="7"/>
    <n v="52700"/>
    <n v="281067"/>
    <x v="49"/>
  </r>
  <r>
    <x v="2"/>
    <d v="2016-08-26T00:00:00"/>
    <n v="45907"/>
    <n v="1245"/>
    <s v="60100003-2"/>
    <s v="MINSEGPRES"/>
    <n v="27281"/>
    <s v="ESCRITORIOS"/>
    <n v="577150"/>
    <x v="0"/>
    <s v="SEGPRES"/>
    <n v="0"/>
    <n v="0"/>
    <n v="7"/>
    <n v="82450"/>
    <n v="439733"/>
    <x v="47"/>
  </r>
  <r>
    <x v="2"/>
    <d v="2016-08-26T00:00:00"/>
    <n v="45907"/>
    <n v="1245"/>
    <s v="60100003-2"/>
    <s v="MINSEGPRES"/>
    <n v="27335"/>
    <s v="ESCRITORIOS"/>
    <n v="368900"/>
    <x v="0"/>
    <s v="SEGPRES"/>
    <n v="0"/>
    <n v="0"/>
    <n v="7"/>
    <n v="52700"/>
    <n v="281067"/>
    <x v="49"/>
  </r>
  <r>
    <x v="2"/>
    <d v="2016-08-26T00:00:00"/>
    <n v="45907"/>
    <n v="1245"/>
    <s v="60100003-2"/>
    <s v="MINSEGPRES"/>
    <n v="27336"/>
    <s v="ESCRITORIOS"/>
    <n v="368900"/>
    <x v="0"/>
    <s v="SEGPRES"/>
    <n v="0"/>
    <n v="0"/>
    <n v="7"/>
    <n v="52700"/>
    <n v="281067"/>
    <x v="49"/>
  </r>
  <r>
    <x v="2"/>
    <d v="2016-08-26T00:00:00"/>
    <n v="45907"/>
    <n v="1245"/>
    <s v="60100003-2"/>
    <s v="MINSEGPRES"/>
    <n v="27337"/>
    <s v="ESCRITORIOS"/>
    <n v="368900"/>
    <x v="0"/>
    <s v="SEGPRES"/>
    <n v="0"/>
    <n v="0"/>
    <n v="7"/>
    <n v="52700"/>
    <n v="281067"/>
    <x v="49"/>
  </r>
  <r>
    <x v="2"/>
    <d v="2016-08-26T00:00:00"/>
    <n v="45907"/>
    <n v="1245"/>
    <s v="60100003-2"/>
    <s v="MINSEGPRES"/>
    <n v="27338"/>
    <s v="ESCRITORIOS"/>
    <n v="368900"/>
    <x v="0"/>
    <s v="SEGPRES"/>
    <n v="0"/>
    <n v="0"/>
    <n v="7"/>
    <n v="52700"/>
    <n v="281067"/>
    <x v="49"/>
  </r>
  <r>
    <x v="2"/>
    <d v="2016-08-26T00:00:00"/>
    <n v="45907"/>
    <n v="1245"/>
    <s v="60100003-2"/>
    <s v="MINSEGPRES"/>
    <n v="27339"/>
    <s v="ESCRITORIOS"/>
    <n v="368900"/>
    <x v="0"/>
    <s v="SEGPRES"/>
    <n v="0"/>
    <n v="0"/>
    <n v="7"/>
    <n v="52700"/>
    <n v="281067"/>
    <x v="49"/>
  </r>
  <r>
    <x v="2"/>
    <d v="2016-08-26T00:00:00"/>
    <n v="45907"/>
    <n v="1245"/>
    <s v="60100003-2"/>
    <s v="MINSEGPRES"/>
    <n v="27340"/>
    <s v="ESCRITORIOS"/>
    <n v="368900"/>
    <x v="0"/>
    <s v="SEGPRES"/>
    <n v="0"/>
    <n v="0"/>
    <n v="7"/>
    <n v="52700"/>
    <n v="281067"/>
    <x v="49"/>
  </r>
  <r>
    <x v="2"/>
    <d v="2016-08-26T00:00:00"/>
    <n v="45907"/>
    <n v="1245"/>
    <s v="60100003-2"/>
    <s v="MINSEGPRES"/>
    <n v="27341"/>
    <s v="ESCRITORIOS"/>
    <n v="368900"/>
    <x v="0"/>
    <s v="SEGPRES"/>
    <n v="0"/>
    <n v="0"/>
    <n v="7"/>
    <n v="52700"/>
    <n v="281067"/>
    <x v="49"/>
  </r>
  <r>
    <x v="2"/>
    <d v="2016-08-26T00:00:00"/>
    <n v="45907"/>
    <n v="1245"/>
    <s v="60100003-2"/>
    <s v="MINSEGPRES"/>
    <n v="27342"/>
    <s v="ESCRITORIOS"/>
    <n v="368900"/>
    <x v="0"/>
    <s v="SEGPRES"/>
    <n v="0"/>
    <n v="0"/>
    <n v="7"/>
    <n v="52700"/>
    <n v="281067"/>
    <x v="49"/>
  </r>
  <r>
    <x v="2"/>
    <d v="2016-08-26T00:00:00"/>
    <n v="45907"/>
    <n v="1245"/>
    <s v="60100003-2"/>
    <s v="MINSEGPRES"/>
    <n v="27343"/>
    <s v="ESCRITORIOS"/>
    <n v="267750"/>
    <x v="0"/>
    <s v="SEGPRES"/>
    <n v="0"/>
    <n v="0"/>
    <n v="7"/>
    <n v="38250"/>
    <n v="204000"/>
    <x v="46"/>
  </r>
  <r>
    <x v="2"/>
    <d v="2016-08-26T00:00:00"/>
    <n v="45907"/>
    <n v="1245"/>
    <s v="60100003-2"/>
    <s v="MINSEGPRES"/>
    <n v="27344"/>
    <s v="ESCRITORIOS"/>
    <n v="267750"/>
    <x v="0"/>
    <s v="SEGPRES"/>
    <n v="0"/>
    <n v="0"/>
    <n v="7"/>
    <n v="38250"/>
    <n v="204000"/>
    <x v="46"/>
  </r>
  <r>
    <x v="2"/>
    <d v="2016-08-26T00:00:00"/>
    <n v="45907"/>
    <n v="1245"/>
    <s v="60100003-2"/>
    <s v="MINSEGPRES"/>
    <n v="27345"/>
    <s v="ESCRITORIOS"/>
    <n v="267750"/>
    <x v="0"/>
    <s v="SEGPRES"/>
    <n v="0"/>
    <n v="0"/>
    <n v="7"/>
    <n v="38250"/>
    <n v="204000"/>
    <x v="46"/>
  </r>
  <r>
    <x v="2"/>
    <d v="2016-08-26T00:00:00"/>
    <n v="45907"/>
    <n v="1245"/>
    <s v="60100003-2"/>
    <s v="MINSEGPRES"/>
    <n v="27015"/>
    <s v="SILLAS"/>
    <n v="252280"/>
    <x v="0"/>
    <s v="SEGPRES"/>
    <n v="0"/>
    <n v="0"/>
    <n v="7"/>
    <n v="36040"/>
    <n v="192213"/>
    <x v="45"/>
  </r>
  <r>
    <x v="2"/>
    <d v="2016-08-10T00:00:00"/>
    <n v="45907"/>
    <n v="2572"/>
    <s v="99546270-2"/>
    <s v="ERGOTEC MUEBLES S.A."/>
    <n v="26888"/>
    <s v="MESAS"/>
    <n v="218277"/>
    <x v="0"/>
    <s v="SEGPRES"/>
    <n v="0"/>
    <n v="0"/>
    <n v="7"/>
    <n v="31182"/>
    <n v="168903"/>
    <x v="50"/>
  </r>
  <r>
    <x v="2"/>
    <d v="2016-09-21T00:00:00"/>
    <n v="45999"/>
    <n v="1880"/>
    <s v="76719470-6"/>
    <s v="INTERGROUPE S.A."/>
    <n v="27416"/>
    <s v="SILLAS"/>
    <n v="283922"/>
    <x v="0"/>
    <s v="SEGPRES"/>
    <n v="0"/>
    <n v="0"/>
    <n v="7"/>
    <n v="40560"/>
    <n v="212940"/>
    <x v="51"/>
  </r>
  <r>
    <x v="2"/>
    <d v="2016-10-12T00:00:00"/>
    <n v="45999"/>
    <n v="185"/>
    <s v="78970170-9"/>
    <s v="SOC CESPEDES Y ROLAND LIMITADA"/>
    <n v="27463"/>
    <s v="BIBLIOTECAS"/>
    <n v="404719"/>
    <x v="0"/>
    <s v="SEGPRES"/>
    <n v="0"/>
    <n v="0"/>
    <n v="7"/>
    <n v="57817"/>
    <n v="303539"/>
    <x v="52"/>
  </r>
  <r>
    <x v="2"/>
    <d v="2016-10-12T00:00:00"/>
    <n v="45999"/>
    <n v="2743"/>
    <s v="99546270-2"/>
    <s v="ERGOTEC MUEBLES S.A."/>
    <n v="27435"/>
    <s v="MESAS"/>
    <n v="1262708"/>
    <x v="0"/>
    <s v="SEGPRES"/>
    <n v="0"/>
    <n v="0"/>
    <n v="7"/>
    <n v="180387"/>
    <n v="947032"/>
    <x v="53"/>
  </r>
  <r>
    <x v="2"/>
    <d v="2016-10-26T00:00:00"/>
    <n v="45999"/>
    <n v="2786"/>
    <s v="99546270-2"/>
    <s v="ERGOTEC MUEBLES S.A."/>
    <n v="27455"/>
    <s v="ESCRITORIOS"/>
    <n v="145940"/>
    <x v="0"/>
    <s v="SEGPRES"/>
    <n v="0"/>
    <n v="0"/>
    <n v="7"/>
    <n v="20848"/>
    <n v="107715"/>
    <x v="54"/>
  </r>
  <r>
    <x v="2"/>
    <d v="2016-10-26T00:00:00"/>
    <n v="45999"/>
    <n v="2786"/>
    <s v="99546270-2"/>
    <s v="ERGOTEC MUEBLES S.A."/>
    <n v="27456"/>
    <s v="ESCRITORIOS"/>
    <n v="145940"/>
    <x v="0"/>
    <s v="SEGPRES"/>
    <n v="0"/>
    <n v="0"/>
    <n v="7"/>
    <n v="20848"/>
    <n v="107715"/>
    <x v="54"/>
  </r>
  <r>
    <x v="2"/>
    <d v="2016-10-26T00:00:00"/>
    <n v="45999"/>
    <n v="2786"/>
    <s v="99546270-2"/>
    <s v="ERGOTEC MUEBLES S.A."/>
    <n v="27457"/>
    <s v="ESCRITORIOS"/>
    <n v="145940"/>
    <x v="0"/>
    <s v="SEGPRES"/>
    <n v="0"/>
    <n v="0"/>
    <n v="7"/>
    <n v="20848"/>
    <n v="107715"/>
    <x v="54"/>
  </r>
  <r>
    <x v="2"/>
    <d v="2016-10-26T00:00:00"/>
    <n v="45999"/>
    <n v="2786"/>
    <s v="99546270-2"/>
    <s v="ERGOTEC MUEBLES S.A."/>
    <n v="27459"/>
    <s v="ESTANTES Y RACK"/>
    <n v="309013"/>
    <x v="0"/>
    <s v="SEGPRES"/>
    <n v="0"/>
    <n v="0"/>
    <n v="7"/>
    <n v="44145"/>
    <n v="228082"/>
    <x v="55"/>
  </r>
  <r>
    <x v="2"/>
    <d v="2016-10-26T00:00:00"/>
    <n v="45999"/>
    <n v="2786"/>
    <s v="99546270-2"/>
    <s v="ERGOTEC MUEBLES S.A."/>
    <n v="27460"/>
    <s v="ESTANTES Y RACK"/>
    <n v="309013"/>
    <x v="0"/>
    <s v="SEGPRES"/>
    <n v="0"/>
    <n v="0"/>
    <n v="7"/>
    <n v="44145"/>
    <n v="228082"/>
    <x v="55"/>
  </r>
  <r>
    <x v="2"/>
    <d v="2016-10-26T00:00:00"/>
    <n v="45999"/>
    <n v="2786"/>
    <s v="99546270-2"/>
    <s v="ERGOTEC MUEBLES S.A."/>
    <n v="27461"/>
    <s v="ESCRITORIOS"/>
    <n v="168910"/>
    <x v="0"/>
    <s v="SEGPRES"/>
    <n v="0"/>
    <n v="0"/>
    <n v="7"/>
    <n v="24130"/>
    <n v="124672"/>
    <x v="56"/>
  </r>
  <r>
    <x v="2"/>
    <d v="2016-10-26T00:00:00"/>
    <n v="45999"/>
    <n v="2786"/>
    <s v="99546270-2"/>
    <s v="ERGOTEC MUEBLES S.A."/>
    <n v="27462"/>
    <s v="ESCRITORIOS"/>
    <n v="168910"/>
    <x v="0"/>
    <s v="SEGPRES"/>
    <n v="0"/>
    <n v="0"/>
    <n v="7"/>
    <n v="24130"/>
    <n v="124672"/>
    <x v="56"/>
  </r>
  <r>
    <x v="2"/>
    <d v="2016-10-28T00:00:00"/>
    <n v="45999"/>
    <n v="2806"/>
    <s v="99546270-2"/>
    <s v="ERGOTEC MUEBLES S.A."/>
    <n v="27469"/>
    <s v="MESAS"/>
    <n v="203047"/>
    <x v="0"/>
    <s v="SEGPRES"/>
    <n v="0"/>
    <n v="0"/>
    <n v="7"/>
    <n v="29007"/>
    <n v="149869"/>
    <x v="57"/>
  </r>
  <r>
    <x v="2"/>
    <d v="2016-10-25T00:00:00"/>
    <n v="45999"/>
    <n v="2954"/>
    <s v="96891420-0"/>
    <s v="TAZ S.A."/>
    <n v="28110"/>
    <s v="ESTANTES Y RACK"/>
    <n v="163046"/>
    <x v="0"/>
    <s v="CONAIN"/>
    <n v="0"/>
    <n v="0"/>
    <n v="7"/>
    <n v="23292"/>
    <n v="120342"/>
    <x v="58"/>
  </r>
  <r>
    <x v="2"/>
    <d v="2016-10-25T00:00:00"/>
    <n v="45999"/>
    <n v="2954"/>
    <s v="96891420-0"/>
    <s v="TAZ S.A."/>
    <n v="28111"/>
    <s v="ESTANTES Y RACK"/>
    <n v="201970"/>
    <x v="0"/>
    <s v="CONAIN"/>
    <n v="0"/>
    <n v="0"/>
    <n v="7"/>
    <n v="28853"/>
    <n v="149074"/>
    <x v="59"/>
  </r>
  <r>
    <x v="2"/>
    <d v="2016-10-25T00:00:00"/>
    <n v="45999"/>
    <n v="2954"/>
    <s v="96891420-0"/>
    <s v="TAZ S.A."/>
    <n v="28112"/>
    <s v="ESTANTES Y RACK"/>
    <n v="201970"/>
    <x v="0"/>
    <s v="CONAIN"/>
    <n v="0"/>
    <n v="0"/>
    <n v="7"/>
    <n v="28853"/>
    <n v="149074"/>
    <x v="59"/>
  </r>
  <r>
    <x v="2"/>
    <d v="2016-11-16T00:00:00"/>
    <n v="46091"/>
    <n v="1956"/>
    <s v="96669540-4"/>
    <s v="Intergrade S.A."/>
    <n v="27513"/>
    <s v="SILLAS"/>
    <n v="176650"/>
    <x v="0"/>
    <s v="SEGPRES"/>
    <n v="0"/>
    <n v="0"/>
    <n v="7"/>
    <n v="25236"/>
    <n v="128283"/>
    <x v="60"/>
  </r>
  <r>
    <x v="2"/>
    <d v="2016-11-16T00:00:00"/>
    <n v="46091"/>
    <n v="1956"/>
    <s v="96669540-4"/>
    <s v="Intergrade S.A."/>
    <n v="27482"/>
    <s v="SILLAS"/>
    <n v="176650"/>
    <x v="0"/>
    <s v="SEGPRES"/>
    <n v="0"/>
    <n v="0"/>
    <n v="7"/>
    <n v="25236"/>
    <n v="128283"/>
    <x v="60"/>
  </r>
  <r>
    <x v="2"/>
    <d v="2016-11-16T00:00:00"/>
    <n v="46091"/>
    <n v="1956"/>
    <s v="96669540-4"/>
    <s v="Intergrade S.A."/>
    <n v="27514"/>
    <s v="SILLAS"/>
    <n v="176650"/>
    <x v="0"/>
    <s v="SEGPRES"/>
    <n v="0"/>
    <n v="0"/>
    <n v="7"/>
    <n v="25236"/>
    <n v="128283"/>
    <x v="60"/>
  </r>
  <r>
    <x v="2"/>
    <d v="2016-11-16T00:00:00"/>
    <n v="46091"/>
    <n v="1956"/>
    <s v="96669540-4"/>
    <s v="Intergrade S.A."/>
    <n v="27483"/>
    <s v="SILLAS"/>
    <n v="176650"/>
    <x v="0"/>
    <s v="SEGPRES"/>
    <n v="0"/>
    <n v="0"/>
    <n v="7"/>
    <n v="25236"/>
    <n v="128283"/>
    <x v="60"/>
  </r>
  <r>
    <x v="2"/>
    <d v="2016-11-16T00:00:00"/>
    <n v="46091"/>
    <n v="1956"/>
    <s v="96669540-4"/>
    <s v="Intergrade S.A."/>
    <n v="27515"/>
    <s v="SILLAS"/>
    <n v="176650"/>
    <x v="0"/>
    <s v="SEGPRES"/>
    <n v="0"/>
    <n v="0"/>
    <n v="7"/>
    <n v="25236"/>
    <n v="128283"/>
    <x v="60"/>
  </r>
  <r>
    <x v="2"/>
    <d v="2016-11-16T00:00:00"/>
    <n v="46091"/>
    <n v="1956"/>
    <s v="96669540-4"/>
    <s v="Intergrade S.A."/>
    <n v="27484"/>
    <s v="SILLAS"/>
    <n v="176650"/>
    <x v="0"/>
    <s v="SEGPRES"/>
    <n v="0"/>
    <n v="0"/>
    <n v="7"/>
    <n v="25236"/>
    <n v="128283"/>
    <x v="60"/>
  </r>
  <r>
    <x v="2"/>
    <d v="2016-11-16T00:00:00"/>
    <n v="46091"/>
    <n v="1956"/>
    <s v="96669540-4"/>
    <s v="Intergrade S.A."/>
    <n v="27516"/>
    <s v="SILLAS"/>
    <n v="176650"/>
    <x v="0"/>
    <s v="SEGPRES"/>
    <n v="0"/>
    <n v="0"/>
    <n v="7"/>
    <n v="25236"/>
    <n v="128283"/>
    <x v="60"/>
  </r>
  <r>
    <x v="2"/>
    <d v="2016-11-16T00:00:00"/>
    <n v="46091"/>
    <n v="1956"/>
    <s v="96669540-4"/>
    <s v="Intergrade S.A."/>
    <n v="27485"/>
    <s v="SILLAS"/>
    <n v="176650"/>
    <x v="0"/>
    <s v="SEGPRES"/>
    <n v="0"/>
    <n v="0"/>
    <n v="7"/>
    <n v="25236"/>
    <n v="128283"/>
    <x v="60"/>
  </r>
  <r>
    <x v="2"/>
    <d v="2016-11-16T00:00:00"/>
    <n v="46091"/>
    <n v="1956"/>
    <s v="96669540-4"/>
    <s v="Intergrade S.A."/>
    <n v="27517"/>
    <s v="SILLAS"/>
    <n v="176650"/>
    <x v="0"/>
    <s v="SEGPRES"/>
    <n v="0"/>
    <n v="0"/>
    <n v="7"/>
    <n v="25236"/>
    <n v="128283"/>
    <x v="60"/>
  </r>
  <r>
    <x v="2"/>
    <d v="2016-11-16T00:00:00"/>
    <n v="46091"/>
    <n v="1956"/>
    <s v="96669540-4"/>
    <s v="Intergrade S.A."/>
    <n v="27486"/>
    <s v="SILLAS"/>
    <n v="176650"/>
    <x v="0"/>
    <s v="SEGPRES"/>
    <n v="0"/>
    <n v="0"/>
    <n v="7"/>
    <n v="25236"/>
    <n v="128283"/>
    <x v="60"/>
  </r>
  <r>
    <x v="2"/>
    <d v="2016-11-16T00:00:00"/>
    <n v="46091"/>
    <n v="1956"/>
    <s v="96669540-4"/>
    <s v="Intergrade S.A."/>
    <n v="27518"/>
    <s v="SILLAS"/>
    <n v="176650"/>
    <x v="0"/>
    <s v="SEGPRES"/>
    <n v="0"/>
    <n v="0"/>
    <n v="7"/>
    <n v="25236"/>
    <n v="128283"/>
    <x v="60"/>
  </r>
  <r>
    <x v="2"/>
    <d v="2016-11-16T00:00:00"/>
    <n v="46091"/>
    <n v="1956"/>
    <s v="96669540-4"/>
    <s v="Intergrade S.A."/>
    <n v="27487"/>
    <s v="SILLAS"/>
    <n v="176650"/>
    <x v="0"/>
    <s v="SEGPRES"/>
    <n v="0"/>
    <n v="0"/>
    <n v="7"/>
    <n v="25236"/>
    <n v="128283"/>
    <x v="60"/>
  </r>
  <r>
    <x v="2"/>
    <d v="2016-11-16T00:00:00"/>
    <n v="46091"/>
    <n v="1956"/>
    <s v="96669540-4"/>
    <s v="Intergrade S.A."/>
    <n v="27519"/>
    <s v="SILLAS"/>
    <n v="176650"/>
    <x v="0"/>
    <s v="SEGPRES"/>
    <n v="0"/>
    <n v="0"/>
    <n v="7"/>
    <n v="25236"/>
    <n v="128283"/>
    <x v="60"/>
  </r>
  <r>
    <x v="2"/>
    <d v="2016-11-16T00:00:00"/>
    <n v="46091"/>
    <n v="1956"/>
    <s v="96669540-4"/>
    <s v="Intergrade S.A."/>
    <n v="27488"/>
    <s v="SILLAS"/>
    <n v="176650"/>
    <x v="0"/>
    <s v="SEGPRES"/>
    <n v="0"/>
    <n v="0"/>
    <n v="7"/>
    <n v="25236"/>
    <n v="128283"/>
    <x v="60"/>
  </r>
  <r>
    <x v="2"/>
    <d v="2016-11-16T00:00:00"/>
    <n v="46091"/>
    <n v="1956"/>
    <s v="96669540-4"/>
    <s v="Intergrade S.A."/>
    <n v="27520"/>
    <s v="SILLAS"/>
    <n v="176650"/>
    <x v="0"/>
    <s v="SEGPRES"/>
    <n v="0"/>
    <n v="0"/>
    <n v="7"/>
    <n v="25236"/>
    <n v="128283"/>
    <x v="60"/>
  </r>
  <r>
    <x v="2"/>
    <d v="2016-11-16T00:00:00"/>
    <n v="46091"/>
    <n v="1956"/>
    <s v="96669540-4"/>
    <s v="Intergrade S.A."/>
    <n v="27489"/>
    <s v="SILLAS"/>
    <n v="176650"/>
    <x v="0"/>
    <s v="SEGPRES"/>
    <n v="0"/>
    <n v="0"/>
    <n v="7"/>
    <n v="25236"/>
    <n v="128283"/>
    <x v="60"/>
  </r>
  <r>
    <x v="2"/>
    <d v="2016-11-16T00:00:00"/>
    <n v="46091"/>
    <n v="1956"/>
    <s v="96669540-4"/>
    <s v="Intergrade S.A."/>
    <n v="27521"/>
    <s v="SILLAS"/>
    <n v="176650"/>
    <x v="0"/>
    <s v="SEGPRES"/>
    <n v="0"/>
    <n v="0"/>
    <n v="7"/>
    <n v="25236"/>
    <n v="128283"/>
    <x v="60"/>
  </r>
  <r>
    <x v="2"/>
    <d v="2016-11-16T00:00:00"/>
    <n v="46091"/>
    <n v="1956"/>
    <s v="96669540-4"/>
    <s v="Intergrade S.A."/>
    <n v="27490"/>
    <s v="SILLAS"/>
    <n v="176650"/>
    <x v="0"/>
    <s v="SEGPRES"/>
    <n v="0"/>
    <n v="0"/>
    <n v="7"/>
    <n v="25236"/>
    <n v="128283"/>
    <x v="60"/>
  </r>
  <r>
    <x v="2"/>
    <d v="2016-11-16T00:00:00"/>
    <n v="46091"/>
    <n v="1956"/>
    <s v="96669540-4"/>
    <s v="Intergrade S.A."/>
    <n v="27522"/>
    <s v="SILLAS"/>
    <n v="176650"/>
    <x v="0"/>
    <s v="SEGPRES"/>
    <n v="0"/>
    <n v="0"/>
    <n v="7"/>
    <n v="25236"/>
    <n v="128283"/>
    <x v="60"/>
  </r>
  <r>
    <x v="2"/>
    <d v="2016-11-16T00:00:00"/>
    <n v="46091"/>
    <n v="1956"/>
    <s v="96669540-4"/>
    <s v="Intergrade S.A."/>
    <n v="27491"/>
    <s v="SILLAS"/>
    <n v="176650"/>
    <x v="0"/>
    <s v="SEGPRES"/>
    <n v="0"/>
    <n v="0"/>
    <n v="7"/>
    <n v="25236"/>
    <n v="128283"/>
    <x v="60"/>
  </r>
  <r>
    <x v="2"/>
    <d v="2016-11-16T00:00:00"/>
    <n v="46091"/>
    <n v="1956"/>
    <s v="96669540-4"/>
    <s v="Intergrade S.A."/>
    <n v="27523"/>
    <s v="SILLAS"/>
    <n v="176650"/>
    <x v="0"/>
    <s v="SEGPRES"/>
    <n v="0"/>
    <n v="0"/>
    <n v="7"/>
    <n v="25236"/>
    <n v="128283"/>
    <x v="60"/>
  </r>
  <r>
    <x v="2"/>
    <d v="2016-11-16T00:00:00"/>
    <n v="46091"/>
    <n v="1956"/>
    <s v="96669540-4"/>
    <s v="Intergrade S.A."/>
    <n v="27492"/>
    <s v="SILLAS"/>
    <n v="176650"/>
    <x v="0"/>
    <s v="SEGPRES"/>
    <n v="0"/>
    <n v="0"/>
    <n v="7"/>
    <n v="25236"/>
    <n v="128283"/>
    <x v="60"/>
  </r>
  <r>
    <x v="2"/>
    <d v="2016-11-16T00:00:00"/>
    <n v="46091"/>
    <n v="1956"/>
    <s v="96669540-4"/>
    <s v="Intergrade S.A."/>
    <n v="27524"/>
    <s v="SILLAS"/>
    <n v="176650"/>
    <x v="0"/>
    <s v="SEGPRES"/>
    <n v="0"/>
    <n v="0"/>
    <n v="7"/>
    <n v="25236"/>
    <n v="128283"/>
    <x v="60"/>
  </r>
  <r>
    <x v="2"/>
    <d v="2016-11-16T00:00:00"/>
    <n v="46091"/>
    <n v="1956"/>
    <s v="96669540-4"/>
    <s v="Intergrade S.A."/>
    <n v="27493"/>
    <s v="SILLAS"/>
    <n v="176650"/>
    <x v="0"/>
    <s v="SEGPRES"/>
    <n v="0"/>
    <n v="0"/>
    <n v="7"/>
    <n v="25236"/>
    <n v="128283"/>
    <x v="60"/>
  </r>
  <r>
    <x v="2"/>
    <d v="2016-11-16T00:00:00"/>
    <n v="46091"/>
    <n v="1956"/>
    <s v="96669540-4"/>
    <s v="Intergrade S.A."/>
    <n v="27525"/>
    <s v="ESCRITORIOS"/>
    <n v="279863"/>
    <x v="0"/>
    <s v="SEGPRES"/>
    <n v="0"/>
    <n v="0"/>
    <n v="7"/>
    <n v="39980"/>
    <n v="203232"/>
    <x v="61"/>
  </r>
  <r>
    <x v="2"/>
    <d v="2016-11-16T00:00:00"/>
    <n v="46091"/>
    <n v="1956"/>
    <s v="96669540-4"/>
    <s v="Intergrade S.A."/>
    <n v="27494"/>
    <s v="SILLAS"/>
    <n v="176650"/>
    <x v="0"/>
    <s v="SEGPRES"/>
    <n v="0"/>
    <n v="0"/>
    <n v="7"/>
    <n v="25236"/>
    <n v="128283"/>
    <x v="60"/>
  </r>
  <r>
    <x v="2"/>
    <d v="2016-11-16T00:00:00"/>
    <n v="46091"/>
    <n v="1956"/>
    <s v="96669540-4"/>
    <s v="Intergrade S.A."/>
    <n v="27495"/>
    <s v="SILLAS"/>
    <n v="176650"/>
    <x v="0"/>
    <s v="SEGPRES"/>
    <n v="0"/>
    <n v="0"/>
    <n v="7"/>
    <n v="25236"/>
    <n v="128283"/>
    <x v="60"/>
  </r>
  <r>
    <x v="2"/>
    <d v="2016-11-16T00:00:00"/>
    <n v="46091"/>
    <n v="1956"/>
    <s v="96669540-4"/>
    <s v="Intergrade S.A."/>
    <n v="27496"/>
    <s v="SILLAS"/>
    <n v="176650"/>
    <x v="0"/>
    <s v="SEGPRES"/>
    <n v="0"/>
    <n v="0"/>
    <n v="7"/>
    <n v="25236"/>
    <n v="128283"/>
    <x v="60"/>
  </r>
  <r>
    <x v="2"/>
    <d v="2016-11-16T00:00:00"/>
    <n v="46091"/>
    <n v="1956"/>
    <s v="96669540-4"/>
    <s v="Intergrade S.A."/>
    <n v="27497"/>
    <s v="SILLAS"/>
    <n v="176650"/>
    <x v="0"/>
    <s v="SEGPRES"/>
    <n v="0"/>
    <n v="0"/>
    <n v="7"/>
    <n v="25236"/>
    <n v="128283"/>
    <x v="60"/>
  </r>
  <r>
    <x v="2"/>
    <d v="2016-11-16T00:00:00"/>
    <n v="46091"/>
    <n v="1956"/>
    <s v="96669540-4"/>
    <s v="Intergrade S.A."/>
    <n v="27498"/>
    <s v="SILLAS"/>
    <n v="176650"/>
    <x v="0"/>
    <s v="SEGPRES"/>
    <n v="0"/>
    <n v="0"/>
    <n v="7"/>
    <n v="25236"/>
    <n v="128283"/>
    <x v="60"/>
  </r>
  <r>
    <x v="2"/>
    <d v="2016-11-16T00:00:00"/>
    <n v="46091"/>
    <n v="1956"/>
    <s v="96669540-4"/>
    <s v="Intergrade S.A."/>
    <n v="27499"/>
    <s v="SILLAS"/>
    <n v="176650"/>
    <x v="0"/>
    <s v="SEGPRES"/>
    <n v="0"/>
    <n v="0"/>
    <n v="7"/>
    <n v="25236"/>
    <n v="128283"/>
    <x v="60"/>
  </r>
  <r>
    <x v="2"/>
    <d v="2016-11-16T00:00:00"/>
    <n v="46091"/>
    <n v="1956"/>
    <s v="96669540-4"/>
    <s v="Intergrade S.A."/>
    <n v="27500"/>
    <s v="SILLAS"/>
    <n v="176650"/>
    <x v="0"/>
    <s v="SEGPRES"/>
    <n v="0"/>
    <n v="0"/>
    <n v="7"/>
    <n v="25236"/>
    <n v="128283"/>
    <x v="60"/>
  </r>
  <r>
    <x v="2"/>
    <d v="2016-11-16T00:00:00"/>
    <n v="46091"/>
    <n v="1956"/>
    <s v="96669540-4"/>
    <s v="Intergrade S.A."/>
    <n v="27501"/>
    <s v="SILLAS"/>
    <n v="176650"/>
    <x v="0"/>
    <s v="SEGPRES"/>
    <n v="0"/>
    <n v="0"/>
    <n v="7"/>
    <n v="25236"/>
    <n v="128283"/>
    <x v="60"/>
  </r>
  <r>
    <x v="2"/>
    <d v="2016-11-16T00:00:00"/>
    <n v="46091"/>
    <n v="1956"/>
    <s v="96669540-4"/>
    <s v="Intergrade S.A."/>
    <n v="27502"/>
    <s v="SILLAS"/>
    <n v="176650"/>
    <x v="0"/>
    <s v="SEGPRES"/>
    <n v="0"/>
    <n v="0"/>
    <n v="7"/>
    <n v="25236"/>
    <n v="128283"/>
    <x v="60"/>
  </r>
  <r>
    <x v="2"/>
    <d v="2016-11-16T00:00:00"/>
    <n v="46091"/>
    <n v="1956"/>
    <s v="96669540-4"/>
    <s v="Intergrade S.A."/>
    <n v="27503"/>
    <s v="SILLAS"/>
    <n v="176650"/>
    <x v="0"/>
    <s v="SEGPRES"/>
    <n v="0"/>
    <n v="0"/>
    <n v="7"/>
    <n v="25236"/>
    <n v="128283"/>
    <x v="60"/>
  </r>
  <r>
    <x v="2"/>
    <d v="2016-11-16T00:00:00"/>
    <n v="46091"/>
    <n v="1956"/>
    <s v="96669540-4"/>
    <s v="Intergrade S.A."/>
    <n v="27504"/>
    <s v="SILLAS"/>
    <n v="176650"/>
    <x v="0"/>
    <s v="SEGPRES"/>
    <n v="0"/>
    <n v="0"/>
    <n v="7"/>
    <n v="25236"/>
    <n v="128283"/>
    <x v="60"/>
  </r>
  <r>
    <x v="2"/>
    <d v="2016-11-16T00:00:00"/>
    <n v="46091"/>
    <n v="1956"/>
    <s v="96669540-4"/>
    <s v="Intergrade S.A."/>
    <n v="27505"/>
    <s v="SILLAS"/>
    <n v="176650"/>
    <x v="0"/>
    <s v="SEGPRES"/>
    <n v="0"/>
    <n v="0"/>
    <n v="7"/>
    <n v="25236"/>
    <n v="128283"/>
    <x v="60"/>
  </r>
  <r>
    <x v="2"/>
    <d v="2016-11-16T00:00:00"/>
    <n v="46091"/>
    <n v="1956"/>
    <s v="96669540-4"/>
    <s v="Intergrade S.A."/>
    <n v="27506"/>
    <s v="SILLAS"/>
    <n v="176650"/>
    <x v="0"/>
    <s v="SEGPRES"/>
    <n v="0"/>
    <n v="0"/>
    <n v="7"/>
    <n v="25236"/>
    <n v="128283"/>
    <x v="60"/>
  </r>
  <r>
    <x v="2"/>
    <d v="2016-11-16T00:00:00"/>
    <n v="46091"/>
    <n v="1956"/>
    <s v="96669540-4"/>
    <s v="Intergrade S.A."/>
    <n v="27507"/>
    <s v="SILLAS"/>
    <n v="176650"/>
    <x v="0"/>
    <s v="SEGPRES"/>
    <n v="0"/>
    <n v="0"/>
    <n v="7"/>
    <n v="25236"/>
    <n v="128283"/>
    <x v="60"/>
  </r>
  <r>
    <x v="2"/>
    <d v="2016-11-16T00:00:00"/>
    <n v="46091"/>
    <n v="1956"/>
    <s v="96669540-4"/>
    <s v="Intergrade S.A."/>
    <n v="27508"/>
    <s v="SILLAS"/>
    <n v="176650"/>
    <x v="0"/>
    <s v="SEGPRES"/>
    <n v="0"/>
    <n v="0"/>
    <n v="7"/>
    <n v="25236"/>
    <n v="128283"/>
    <x v="60"/>
  </r>
  <r>
    <x v="2"/>
    <d v="2016-11-16T00:00:00"/>
    <n v="46091"/>
    <n v="1956"/>
    <s v="96669540-4"/>
    <s v="Intergrade S.A."/>
    <n v="27509"/>
    <s v="SILLAS"/>
    <n v="176650"/>
    <x v="0"/>
    <s v="SEGPRES"/>
    <n v="0"/>
    <n v="0"/>
    <n v="7"/>
    <n v="25236"/>
    <n v="128283"/>
    <x v="60"/>
  </r>
  <r>
    <x v="2"/>
    <d v="2016-11-16T00:00:00"/>
    <n v="46091"/>
    <n v="1956"/>
    <s v="96669540-4"/>
    <s v="Intergrade S.A."/>
    <n v="27510"/>
    <s v="SILLAS"/>
    <n v="176650"/>
    <x v="0"/>
    <s v="SEGPRES"/>
    <n v="0"/>
    <n v="0"/>
    <n v="7"/>
    <n v="25236"/>
    <n v="128283"/>
    <x v="60"/>
  </r>
  <r>
    <x v="2"/>
    <d v="2016-11-16T00:00:00"/>
    <n v="46091"/>
    <n v="1956"/>
    <s v="96669540-4"/>
    <s v="Intergrade S.A."/>
    <n v="27511"/>
    <s v="SILLAS"/>
    <n v="176650"/>
    <x v="0"/>
    <s v="SEGPRES"/>
    <n v="0"/>
    <n v="0"/>
    <n v="7"/>
    <n v="25236"/>
    <n v="128283"/>
    <x v="60"/>
  </r>
  <r>
    <x v="2"/>
    <d v="2016-11-16T00:00:00"/>
    <n v="46091"/>
    <n v="1956"/>
    <s v="96669540-4"/>
    <s v="Intergrade S.A."/>
    <n v="27512"/>
    <s v="SILLAS"/>
    <n v="176650"/>
    <x v="0"/>
    <s v="SEGPRES"/>
    <n v="0"/>
    <n v="0"/>
    <n v="7"/>
    <n v="25236"/>
    <n v="128283"/>
    <x v="60"/>
  </r>
  <r>
    <x v="2"/>
    <d v="2016-11-16T00:00:00"/>
    <n v="46091"/>
    <n v="2857"/>
    <s v="99546270-2"/>
    <s v="ERGOTEC MUEBLES S.A."/>
    <n v="27481"/>
    <s v="MESAS"/>
    <n v="707814"/>
    <x v="0"/>
    <s v="SEGPRES"/>
    <n v="0"/>
    <n v="0"/>
    <n v="7"/>
    <n v="101116"/>
    <n v="514006"/>
    <x v="62"/>
  </r>
  <r>
    <x v="2"/>
    <d v="2016-11-25T00:00:00"/>
    <n v="46091"/>
    <n v="2884"/>
    <s v="99546270-2"/>
    <s v="ERGOTEC MUEBLES S.A."/>
    <n v="27587"/>
    <s v="SILLAS"/>
    <n v="170552"/>
    <x v="0"/>
    <s v="SEGPRES"/>
    <n v="0"/>
    <n v="0"/>
    <n v="7"/>
    <n v="24364"/>
    <n v="123850"/>
    <x v="63"/>
  </r>
  <r>
    <x v="2"/>
    <d v="2016-11-25T00:00:00"/>
    <n v="46091"/>
    <n v="2884"/>
    <s v="99546270-2"/>
    <s v="ERGOTEC MUEBLES S.A."/>
    <n v="27575"/>
    <s v="SILLAS"/>
    <n v="170552"/>
    <x v="0"/>
    <s v="SEGPRES"/>
    <n v="0"/>
    <n v="0"/>
    <n v="7"/>
    <n v="24364"/>
    <n v="123850"/>
    <x v="63"/>
  </r>
  <r>
    <x v="2"/>
    <d v="2016-11-25T00:00:00"/>
    <n v="46091"/>
    <n v="2884"/>
    <s v="99546270-2"/>
    <s v="ERGOTEC MUEBLES S.A."/>
    <n v="27542"/>
    <s v="MUEBLES Y ACCESORIOS DE HERRAMIENTAS"/>
    <n v="524207"/>
    <x v="0"/>
    <s v="SEGPRES"/>
    <n v="0"/>
    <n v="0"/>
    <n v="7"/>
    <n v="74887"/>
    <n v="380676"/>
    <x v="64"/>
  </r>
  <r>
    <x v="2"/>
    <d v="2016-11-25T00:00:00"/>
    <n v="46091"/>
    <n v="2884"/>
    <s v="99546270-2"/>
    <s v="ERGOTEC MUEBLES S.A."/>
    <n v="27550"/>
    <s v="SILLAS"/>
    <n v="170552"/>
    <x v="0"/>
    <s v="SEGPRES"/>
    <n v="0"/>
    <n v="0"/>
    <n v="7"/>
    <n v="24364"/>
    <n v="123850"/>
    <x v="63"/>
  </r>
  <r>
    <x v="2"/>
    <d v="2016-11-25T00:00:00"/>
    <n v="46091"/>
    <n v="2884"/>
    <s v="99546270-2"/>
    <s v="ERGOTEC MUEBLES S.A."/>
    <n v="27588"/>
    <s v="SILLAS"/>
    <n v="170552"/>
    <x v="0"/>
    <s v="SEGPRES"/>
    <n v="0"/>
    <n v="0"/>
    <n v="7"/>
    <n v="24364"/>
    <n v="123850"/>
    <x v="63"/>
  </r>
  <r>
    <x v="2"/>
    <d v="2016-11-25T00:00:00"/>
    <n v="46091"/>
    <n v="2884"/>
    <s v="99546270-2"/>
    <s v="ERGOTEC MUEBLES S.A."/>
    <n v="27555"/>
    <s v="SILLAS"/>
    <n v="170552"/>
    <x v="0"/>
    <s v="SEGPRES"/>
    <n v="0"/>
    <n v="0"/>
    <n v="7"/>
    <n v="24364"/>
    <n v="123850"/>
    <x v="63"/>
  </r>
  <r>
    <x v="2"/>
    <d v="2016-11-25T00:00:00"/>
    <n v="46091"/>
    <n v="2884"/>
    <s v="99546270-2"/>
    <s v="ERGOTEC MUEBLES S.A."/>
    <n v="27543"/>
    <s v="MUEBLES Y ACCESORIOS DE HERRAMIENTAS"/>
    <n v="875460"/>
    <x v="0"/>
    <s v="SEGPRES"/>
    <n v="0"/>
    <n v="0"/>
    <n v="7"/>
    <n v="125066"/>
    <n v="635752"/>
    <x v="65"/>
  </r>
  <r>
    <x v="2"/>
    <d v="2016-11-25T00:00:00"/>
    <n v="46091"/>
    <n v="2884"/>
    <s v="99546270-2"/>
    <s v="ERGOTEC MUEBLES S.A."/>
    <n v="27551"/>
    <s v="SILLAS"/>
    <n v="170552"/>
    <x v="0"/>
    <s v="SEGPRES"/>
    <n v="0"/>
    <n v="0"/>
    <n v="7"/>
    <n v="24364"/>
    <n v="123850"/>
    <x v="63"/>
  </r>
  <r>
    <x v="2"/>
    <d v="2016-11-25T00:00:00"/>
    <n v="46091"/>
    <n v="2884"/>
    <s v="99546270-2"/>
    <s v="ERGOTEC MUEBLES S.A."/>
    <n v="27589"/>
    <s v="SILLAS"/>
    <n v="170552"/>
    <x v="0"/>
    <s v="SEGPRES"/>
    <n v="0"/>
    <n v="0"/>
    <n v="7"/>
    <n v="24364"/>
    <n v="123850"/>
    <x v="63"/>
  </r>
  <r>
    <x v="2"/>
    <d v="2016-11-25T00:00:00"/>
    <n v="46091"/>
    <n v="2884"/>
    <s v="99546270-2"/>
    <s v="ERGOTEC MUEBLES S.A."/>
    <n v="27556"/>
    <s v="SILLAS"/>
    <n v="170552"/>
    <x v="0"/>
    <s v="SEGPRES"/>
    <n v="0"/>
    <n v="0"/>
    <n v="7"/>
    <n v="24364"/>
    <n v="123850"/>
    <x v="63"/>
  </r>
  <r>
    <x v="2"/>
    <d v="2016-11-25T00:00:00"/>
    <n v="46091"/>
    <n v="2884"/>
    <s v="99546270-2"/>
    <s v="ERGOTEC MUEBLES S.A."/>
    <n v="27544"/>
    <s v="MUEBLES Y ACCESORIOS DE HERRAMIENTAS"/>
    <n v="875460"/>
    <x v="0"/>
    <s v="SEGPRES"/>
    <n v="0"/>
    <n v="0"/>
    <n v="7"/>
    <n v="125066"/>
    <n v="635752"/>
    <x v="65"/>
  </r>
  <r>
    <x v="2"/>
    <d v="2016-11-25T00:00:00"/>
    <n v="46091"/>
    <n v="2884"/>
    <s v="99546270-2"/>
    <s v="ERGOTEC MUEBLES S.A."/>
    <n v="27552"/>
    <s v="SILLAS"/>
    <n v="170552"/>
    <x v="0"/>
    <s v="SEGPRES"/>
    <n v="0"/>
    <n v="0"/>
    <n v="7"/>
    <n v="24364"/>
    <n v="123850"/>
    <x v="63"/>
  </r>
  <r>
    <x v="2"/>
    <d v="2016-11-25T00:00:00"/>
    <n v="46091"/>
    <n v="2884"/>
    <s v="99546270-2"/>
    <s v="ERGOTEC MUEBLES S.A."/>
    <n v="27590"/>
    <s v="SILLAS"/>
    <n v="170552"/>
    <x v="0"/>
    <s v="SEGPRES"/>
    <n v="0"/>
    <n v="0"/>
    <n v="7"/>
    <n v="24364"/>
    <n v="123850"/>
    <x v="63"/>
  </r>
  <r>
    <x v="2"/>
    <d v="2016-11-25T00:00:00"/>
    <n v="46091"/>
    <n v="2884"/>
    <s v="99546270-2"/>
    <s v="ERGOTEC MUEBLES S.A."/>
    <n v="27553"/>
    <s v="SILLAS"/>
    <n v="170552"/>
    <x v="0"/>
    <s v="SEGPRES"/>
    <n v="0"/>
    <n v="0"/>
    <n v="7"/>
    <n v="24364"/>
    <n v="123850"/>
    <x v="63"/>
  </r>
  <r>
    <x v="2"/>
    <d v="2016-11-25T00:00:00"/>
    <n v="46091"/>
    <n v="2884"/>
    <s v="99546270-2"/>
    <s v="ERGOTEC MUEBLES S.A."/>
    <n v="27545"/>
    <s v="MUEBLES Y ACCESORIOS DE HERRAMIENTAS"/>
    <n v="875460"/>
    <x v="0"/>
    <s v="SEGPRES"/>
    <n v="0"/>
    <n v="0"/>
    <n v="7"/>
    <n v="125066"/>
    <n v="635752"/>
    <x v="65"/>
  </r>
  <r>
    <x v="2"/>
    <d v="2016-11-25T00:00:00"/>
    <n v="46091"/>
    <n v="2884"/>
    <s v="99546270-2"/>
    <s v="ERGOTEC MUEBLES S.A."/>
    <n v="27591"/>
    <s v="SILLAS"/>
    <n v="170552"/>
    <x v="0"/>
    <s v="SEGPRES"/>
    <n v="0"/>
    <n v="0"/>
    <n v="7"/>
    <n v="24364"/>
    <n v="123850"/>
    <x v="63"/>
  </r>
  <r>
    <x v="2"/>
    <d v="2016-11-25T00:00:00"/>
    <n v="46091"/>
    <n v="2884"/>
    <s v="99546270-2"/>
    <s v="ERGOTEC MUEBLES S.A."/>
    <n v="27546"/>
    <s v="SILLAS"/>
    <n v="170552"/>
    <x v="0"/>
    <s v="SEGPRES"/>
    <n v="0"/>
    <n v="0"/>
    <n v="7"/>
    <n v="24364"/>
    <n v="123850"/>
    <x v="63"/>
  </r>
  <r>
    <x v="2"/>
    <d v="2016-11-25T00:00:00"/>
    <n v="46091"/>
    <n v="2884"/>
    <s v="99546270-2"/>
    <s v="ERGOTEC MUEBLES S.A."/>
    <n v="27592"/>
    <s v="SILLAS"/>
    <n v="170552"/>
    <x v="0"/>
    <s v="SEGPRES"/>
    <n v="0"/>
    <n v="0"/>
    <n v="7"/>
    <n v="24364"/>
    <n v="123850"/>
    <x v="63"/>
  </r>
  <r>
    <x v="2"/>
    <d v="2016-11-25T00:00:00"/>
    <n v="46091"/>
    <n v="2884"/>
    <s v="99546270-2"/>
    <s v="ERGOTEC MUEBLES S.A."/>
    <n v="27547"/>
    <s v="SILLAS"/>
    <n v="170552"/>
    <x v="0"/>
    <s v="SEGPRES"/>
    <n v="0"/>
    <n v="0"/>
    <n v="7"/>
    <n v="24364"/>
    <n v="123850"/>
    <x v="63"/>
  </r>
  <r>
    <x v="2"/>
    <d v="2016-11-25T00:00:00"/>
    <n v="46091"/>
    <n v="2884"/>
    <s v="99546270-2"/>
    <s v="ERGOTEC MUEBLES S.A."/>
    <n v="27593"/>
    <s v="SILLAS"/>
    <n v="170552"/>
    <x v="0"/>
    <s v="SEGPRES"/>
    <n v="0"/>
    <n v="0"/>
    <n v="7"/>
    <n v="24364"/>
    <n v="123850"/>
    <x v="63"/>
  </r>
  <r>
    <x v="2"/>
    <d v="2016-11-25T00:00:00"/>
    <n v="46091"/>
    <n v="2884"/>
    <s v="99546270-2"/>
    <s v="ERGOTEC MUEBLES S.A."/>
    <n v="27548"/>
    <s v="SILLAS"/>
    <n v="170552"/>
    <x v="0"/>
    <s v="SEGPRES"/>
    <n v="0"/>
    <n v="0"/>
    <n v="7"/>
    <n v="24364"/>
    <n v="123850"/>
    <x v="63"/>
  </r>
  <r>
    <x v="2"/>
    <d v="2016-11-25T00:00:00"/>
    <n v="46091"/>
    <n v="2884"/>
    <s v="99546270-2"/>
    <s v="ERGOTEC MUEBLES S.A."/>
    <n v="27594"/>
    <s v="SILLAS"/>
    <n v="170552"/>
    <x v="0"/>
    <s v="SEGPRES"/>
    <n v="0"/>
    <n v="0"/>
    <n v="7"/>
    <n v="24364"/>
    <n v="123850"/>
    <x v="63"/>
  </r>
  <r>
    <x v="2"/>
    <d v="2016-11-25T00:00:00"/>
    <n v="46091"/>
    <n v="2884"/>
    <s v="99546270-2"/>
    <s v="ERGOTEC MUEBLES S.A."/>
    <n v="27549"/>
    <s v="SILLAS"/>
    <n v="170552"/>
    <x v="0"/>
    <s v="SEGPRES"/>
    <n v="0"/>
    <n v="0"/>
    <n v="7"/>
    <n v="24364"/>
    <n v="123850"/>
    <x v="63"/>
  </r>
  <r>
    <x v="2"/>
    <d v="2016-11-25T00:00:00"/>
    <n v="46091"/>
    <n v="2884"/>
    <s v="99546270-2"/>
    <s v="ERGOTEC MUEBLES S.A."/>
    <n v="27595"/>
    <s v="SILLAS"/>
    <n v="170552"/>
    <x v="0"/>
    <s v="SEGPRES"/>
    <n v="0"/>
    <n v="0"/>
    <n v="7"/>
    <n v="24364"/>
    <n v="123850"/>
    <x v="63"/>
  </r>
  <r>
    <x v="2"/>
    <d v="2016-11-25T00:00:00"/>
    <n v="46091"/>
    <n v="2884"/>
    <s v="99546270-2"/>
    <s v="ERGOTEC MUEBLES S.A."/>
    <n v="27558"/>
    <s v="SILLAS"/>
    <n v="170552"/>
    <x v="0"/>
    <s v="SEGPRES"/>
    <n v="0"/>
    <n v="0"/>
    <n v="7"/>
    <n v="24364"/>
    <n v="123850"/>
    <x v="63"/>
  </r>
  <r>
    <x v="2"/>
    <d v="2016-11-25T00:00:00"/>
    <n v="46091"/>
    <n v="2884"/>
    <s v="99546270-2"/>
    <s v="ERGOTEC MUEBLES S.A."/>
    <n v="27596"/>
    <s v="SILLAS"/>
    <n v="170552"/>
    <x v="0"/>
    <s v="SEGPRES"/>
    <n v="0"/>
    <n v="0"/>
    <n v="7"/>
    <n v="24364"/>
    <n v="123850"/>
    <x v="63"/>
  </r>
  <r>
    <x v="2"/>
    <d v="2016-11-25T00:00:00"/>
    <n v="46091"/>
    <n v="2884"/>
    <s v="99546270-2"/>
    <s v="ERGOTEC MUEBLES S.A."/>
    <n v="27559"/>
    <s v="SILLAS"/>
    <n v="170552"/>
    <x v="0"/>
    <s v="SEGPRES"/>
    <n v="0"/>
    <n v="0"/>
    <n v="7"/>
    <n v="24364"/>
    <n v="123850"/>
    <x v="63"/>
  </r>
  <r>
    <x v="2"/>
    <d v="2016-11-25T00:00:00"/>
    <n v="46091"/>
    <n v="2884"/>
    <s v="99546270-2"/>
    <s v="ERGOTEC MUEBLES S.A."/>
    <n v="27597"/>
    <s v="SILLAS"/>
    <n v="170552"/>
    <x v="0"/>
    <s v="SEGPRES"/>
    <n v="0"/>
    <n v="0"/>
    <n v="7"/>
    <n v="24364"/>
    <n v="123850"/>
    <x v="63"/>
  </r>
  <r>
    <x v="2"/>
    <d v="2016-11-25T00:00:00"/>
    <n v="46091"/>
    <n v="2884"/>
    <s v="99546270-2"/>
    <s v="ERGOTEC MUEBLES S.A."/>
    <n v="27560"/>
    <s v="SILLAS"/>
    <n v="170552"/>
    <x v="0"/>
    <s v="SEGPRES"/>
    <n v="0"/>
    <n v="0"/>
    <n v="7"/>
    <n v="24364"/>
    <n v="123850"/>
    <x v="63"/>
  </r>
  <r>
    <x v="2"/>
    <d v="2016-11-25T00:00:00"/>
    <n v="46091"/>
    <n v="2884"/>
    <s v="99546270-2"/>
    <s v="ERGOTEC MUEBLES S.A."/>
    <n v="27598"/>
    <s v="SILLAS"/>
    <n v="170552"/>
    <x v="0"/>
    <s v="SEGPRES"/>
    <n v="0"/>
    <n v="0"/>
    <n v="7"/>
    <n v="24364"/>
    <n v="123850"/>
    <x v="63"/>
  </r>
  <r>
    <x v="2"/>
    <d v="2016-11-25T00:00:00"/>
    <n v="46091"/>
    <n v="2884"/>
    <s v="99546270-2"/>
    <s v="ERGOTEC MUEBLES S.A."/>
    <n v="27561"/>
    <s v="SILLAS"/>
    <n v="170552"/>
    <x v="0"/>
    <s v="SEGPRES"/>
    <n v="0"/>
    <n v="0"/>
    <n v="7"/>
    <n v="24364"/>
    <n v="123850"/>
    <x v="63"/>
  </r>
  <r>
    <x v="2"/>
    <d v="2016-11-25T00:00:00"/>
    <n v="46091"/>
    <n v="2884"/>
    <s v="99546270-2"/>
    <s v="ERGOTEC MUEBLES S.A."/>
    <n v="27599"/>
    <s v="SILLAS"/>
    <n v="170552"/>
    <x v="0"/>
    <s v="SEGPRES"/>
    <n v="0"/>
    <n v="0"/>
    <n v="7"/>
    <n v="24364"/>
    <n v="123850"/>
    <x v="63"/>
  </r>
  <r>
    <x v="2"/>
    <d v="2016-11-25T00:00:00"/>
    <n v="46091"/>
    <n v="2884"/>
    <s v="99546270-2"/>
    <s v="ERGOTEC MUEBLES S.A."/>
    <n v="27562"/>
    <s v="SILLAS"/>
    <n v="170552"/>
    <x v="0"/>
    <s v="SEGPRES"/>
    <n v="0"/>
    <n v="0"/>
    <n v="7"/>
    <n v="24364"/>
    <n v="123850"/>
    <x v="63"/>
  </r>
  <r>
    <x v="2"/>
    <d v="2016-11-25T00:00:00"/>
    <n v="46091"/>
    <n v="2884"/>
    <s v="99546270-2"/>
    <s v="ERGOTEC MUEBLES S.A."/>
    <n v="27600"/>
    <s v="SILLAS"/>
    <n v="170552"/>
    <x v="0"/>
    <s v="SEGPRES"/>
    <n v="0"/>
    <n v="0"/>
    <n v="7"/>
    <n v="24364"/>
    <n v="123850"/>
    <x v="63"/>
  </r>
  <r>
    <x v="2"/>
    <d v="2016-11-25T00:00:00"/>
    <n v="46091"/>
    <n v="2884"/>
    <s v="99546270-2"/>
    <s v="ERGOTEC MUEBLES S.A."/>
    <n v="27563"/>
    <s v="SILLAS"/>
    <n v="170552"/>
    <x v="0"/>
    <s v="SEGPRES"/>
    <n v="0"/>
    <n v="0"/>
    <n v="7"/>
    <n v="24364"/>
    <n v="123850"/>
    <x v="63"/>
  </r>
  <r>
    <x v="2"/>
    <d v="1999-09-28T00:00:00"/>
    <n v="26179"/>
    <n v="23875"/>
    <s v="96552210-7"/>
    <s v="IMAD S.A."/>
    <n v="16008"/>
    <s v="MESAS"/>
    <n v="630993"/>
    <x v="0"/>
    <s v="SEGPRES"/>
    <n v="0"/>
    <n v="0"/>
    <n v="7"/>
    <n v="0"/>
    <n v="630992"/>
    <x v="0"/>
  </r>
  <r>
    <x v="2"/>
    <d v="2000-05-05T00:00:00"/>
    <n v="26919"/>
    <n v="9950"/>
    <s v="99546270-2"/>
    <s v="ERGOTEC MUEBLES S.A."/>
    <n v="16514"/>
    <s v="CAJONERAS MOVILES Y KARDEX"/>
    <n v="224163"/>
    <x v="0"/>
    <s v="SEGPRES"/>
    <n v="0"/>
    <n v="0"/>
    <n v="7"/>
    <n v="0"/>
    <n v="224162"/>
    <x v="0"/>
  </r>
  <r>
    <x v="2"/>
    <d v="2003-02-05T00:00:00"/>
    <n v="29243"/>
    <n v="1689"/>
    <s v="12863555-6"/>
    <s v="CRISTIAN ESCOBAR TAPIA"/>
    <n v="14525"/>
    <s v="BIBLIOTECAS"/>
    <n v="140139"/>
    <x v="0"/>
    <s v="SEGPRES"/>
    <n v="0"/>
    <n v="0"/>
    <n v="7"/>
    <n v="0"/>
    <n v="140138"/>
    <x v="0"/>
  </r>
  <r>
    <x v="2"/>
    <d v="2003-04-17T00:00:00"/>
    <n v="29506"/>
    <n v="88"/>
    <s v="12501826-2"/>
    <s v="MANUEL A. ECHEVERRIA CORTES"/>
    <n v="17708"/>
    <s v="GRABADOS, PINTURAS, ENMARCACIONES Y OTROS"/>
    <n v="89990"/>
    <x v="0"/>
    <s v="SEGPRES"/>
    <n v="0"/>
    <n v="0"/>
    <n v="7"/>
    <n v="0"/>
    <n v="89989"/>
    <x v="0"/>
  </r>
  <r>
    <x v="2"/>
    <d v="2003-05-15T00:00:00"/>
    <n v="29860"/>
    <n v="4449"/>
    <s v="96818690-6"/>
    <s v="TRANSF. MADERAS S.A."/>
    <n v="16023"/>
    <s v="BIBLIOTECAS"/>
    <n v="2954402"/>
    <x v="0"/>
    <s v="SEGPRES"/>
    <n v="0"/>
    <n v="0"/>
    <n v="7"/>
    <n v="0"/>
    <n v="2954401"/>
    <x v="0"/>
  </r>
  <r>
    <x v="2"/>
    <d v="2003-08-21T00:00:00"/>
    <n v="29711"/>
    <n v="41541"/>
    <s v="79738970-6"/>
    <s v="PROSEQUIP LTDA."/>
    <n v="15650"/>
    <s v="CAJA DE FONDOS"/>
    <n v="779450"/>
    <x v="0"/>
    <s v="SEGPRES"/>
    <n v="0"/>
    <n v="0"/>
    <n v="7"/>
    <n v="0"/>
    <n v="779449"/>
    <x v="0"/>
  </r>
  <r>
    <x v="2"/>
    <d v="2003-08-21T00:00:00"/>
    <n v="29711"/>
    <n v="41541"/>
    <s v="79738970-6"/>
    <s v="PROSEQUIP LTDA."/>
    <n v="15818"/>
    <s v="CAJA DE FONDOS"/>
    <n v="567630"/>
    <x v="0"/>
    <s v="SEGPRES"/>
    <n v="0"/>
    <n v="0"/>
    <n v="7"/>
    <n v="0"/>
    <n v="567629"/>
    <x v="0"/>
  </r>
  <r>
    <x v="2"/>
    <d v="2004-01-27T00:00:00"/>
    <n v="29650"/>
    <n v="25340"/>
    <s v="78042830-9"/>
    <s v="MUEBLES TIMAUKEL LIMITADA"/>
    <n v="14519"/>
    <s v="CAJONERAS MOVILES Y KARDEX"/>
    <n v="99350"/>
    <x v="0"/>
    <s v="SEGPRES"/>
    <n v="0"/>
    <n v="0"/>
    <n v="7"/>
    <n v="0"/>
    <n v="99349"/>
    <x v="0"/>
  </r>
  <r>
    <x v="2"/>
    <d v="2004-04-19T00:00:00"/>
    <n v="29502"/>
    <n v="14707"/>
    <s v="78151930-8"/>
    <s v="JAIME UGARTE Y CIA. LTDA."/>
    <n v="15690"/>
    <s v="CAJONERAS MOVILES Y KARDEX"/>
    <n v="159446"/>
    <x v="0"/>
    <s v="SEGPRES"/>
    <n v="0"/>
    <n v="0"/>
    <n v="7"/>
    <n v="0"/>
    <n v="159445"/>
    <x v="0"/>
  </r>
  <r>
    <x v="2"/>
    <d v="2004-08-31T00:00:00"/>
    <n v="30007"/>
    <n v="14891"/>
    <s v="78151930-8"/>
    <s v="JAIME UGARTE Y CIA. LTDA."/>
    <n v="15845"/>
    <s v="PERCHEROS"/>
    <n v="107099"/>
    <x v="0"/>
    <s v="SEGPRES"/>
    <n v="0"/>
    <n v="0"/>
    <n v="7"/>
    <n v="0"/>
    <n v="107098"/>
    <x v="0"/>
  </r>
  <r>
    <x v="2"/>
    <d v="2004-08-31T00:00:00"/>
    <n v="30007"/>
    <n v="14891"/>
    <s v="78151930-8"/>
    <s v="JAIME UGARTE Y CIA. LTDA."/>
    <n v="15846"/>
    <s v="PERCHEROS"/>
    <n v="107100"/>
    <x v="0"/>
    <s v="SEGPRES"/>
    <n v="0"/>
    <n v="0"/>
    <n v="7"/>
    <n v="0"/>
    <n v="107099"/>
    <x v="0"/>
  </r>
  <r>
    <x v="2"/>
    <d v="2005-09-03T00:00:00"/>
    <n v="31010"/>
    <n v="2530"/>
    <s v="79634010-k"/>
    <s v="FERNANDO UNDURRAGA Y CIA. LTDA."/>
    <n v="16368"/>
    <s v="BIBLIOTECAS"/>
    <n v="488507"/>
    <x v="0"/>
    <s v="SEGPRES"/>
    <n v="0"/>
    <n v="0"/>
    <n v="7"/>
    <n v="0"/>
    <n v="488506"/>
    <x v="0"/>
  </r>
  <r>
    <x v="2"/>
    <d v="2006-05-15T00:00:00"/>
    <n v="31601"/>
    <n v="20121"/>
    <s v="78206730-3"/>
    <s v="EPA"/>
    <n v="17691"/>
    <s v="BIBLIOTECAS"/>
    <n v="175942"/>
    <x v="0"/>
    <s v="SEGPRES"/>
    <n v="0"/>
    <n v="0"/>
    <n v="7"/>
    <n v="0"/>
    <n v="175941"/>
    <x v="0"/>
  </r>
  <r>
    <x v="2"/>
    <d v="2006-05-17T00:00:00"/>
    <n v="31601"/>
    <n v="61486"/>
    <s v="89629300-1"/>
    <s v="Videocorp Ingenieria y Telecomunicaciones Ltda."/>
    <n v="17692"/>
    <s v="OTROS EQUIPOS Y ACC. IMAGEN, VIDEO, AUDIO Y PROYECCION"/>
    <n v="35000"/>
    <x v="0"/>
    <s v="SEGPRES"/>
    <n v="0"/>
    <n v="0"/>
    <n v="7"/>
    <n v="0"/>
    <n v="34999"/>
    <x v="0"/>
  </r>
  <r>
    <x v="2"/>
    <d v="2006-10-04T00:00:00"/>
    <n v="32303"/>
    <n v="73"/>
    <s v="65231300-0"/>
    <s v="COOPERATIVA DE MUEBLES MILLARAY"/>
    <n v="17923"/>
    <s v="CAJONERAS MOVILES Y KARDEX"/>
    <n v="108718"/>
    <x v="0"/>
    <s v="SEGPRES"/>
    <n v="0"/>
    <n v="0"/>
    <n v="7"/>
    <n v="0"/>
    <n v="108717"/>
    <x v="0"/>
  </r>
  <r>
    <x v="2"/>
    <d v="2006-10-04T00:00:00"/>
    <n v="32303"/>
    <n v="73"/>
    <s v="65231300-0"/>
    <s v="COOPERATIVA DE MUEBLES MILLARAY"/>
    <n v="17924"/>
    <s v="CAJONERAS MOVILES Y KARDEX"/>
    <n v="108718"/>
    <x v="0"/>
    <s v="SEGPRES"/>
    <n v="0"/>
    <n v="0"/>
    <n v="7"/>
    <n v="0"/>
    <n v="108717"/>
    <x v="0"/>
  </r>
  <r>
    <x v="2"/>
    <d v="2006-12-27T00:00:00"/>
    <n v="32206"/>
    <n v="3430"/>
    <s v="77018060-0"/>
    <s v="MUEBLES ASENJO"/>
    <n v="18089"/>
    <s v="ESTANTES Y RACK"/>
    <n v="624750"/>
    <x v="0"/>
    <s v="SEGPRES"/>
    <n v="0"/>
    <n v="0"/>
    <n v="7"/>
    <n v="0"/>
    <n v="624749"/>
    <x v="0"/>
  </r>
  <r>
    <x v="2"/>
    <d v="2006-12-19T00:00:00"/>
    <n v="32206"/>
    <n v="4997"/>
    <s v="99546270-2"/>
    <s v="ERGOTEC MUEBLES S.A."/>
    <n v="17971"/>
    <s v="CAJONERAS MOVILES Y KARDEX"/>
    <n v="118572"/>
    <x v="0"/>
    <s v="SEGPRES"/>
    <n v="0"/>
    <n v="0"/>
    <n v="7"/>
    <n v="0"/>
    <n v="118571"/>
    <x v="0"/>
  </r>
  <r>
    <x v="2"/>
    <d v="2006-12-19T00:00:00"/>
    <n v="32206"/>
    <n v="4997"/>
    <s v="99546270-2"/>
    <s v="ERGOTEC MUEBLES S.A."/>
    <n v="17972"/>
    <s v="CAJONERAS MOVILES Y KARDEX"/>
    <n v="118572"/>
    <x v="0"/>
    <s v="SEGPRES"/>
    <n v="0"/>
    <n v="0"/>
    <n v="7"/>
    <n v="0"/>
    <n v="118571"/>
    <x v="0"/>
  </r>
  <r>
    <x v="2"/>
    <d v="2007-08-28T00:00:00"/>
    <n v="33019"/>
    <n v="78"/>
    <s v="76737400-3"/>
    <s v="muebles lonbest y compañia limitada"/>
    <n v="18906"/>
    <s v="BIBLIOTECAS"/>
    <n v="330820"/>
    <x v="0"/>
    <s v="SEGPRES"/>
    <n v="0"/>
    <n v="0"/>
    <n v="7"/>
    <n v="0"/>
    <n v="330819"/>
    <x v="0"/>
  </r>
  <r>
    <x v="2"/>
    <d v="2007-09-21T00:00:00"/>
    <n v="33382"/>
    <n v="8092"/>
    <s v="96882140-7"/>
    <s v="MELMAN S.A."/>
    <n v="18911"/>
    <s v="BIBLIOTECAS"/>
    <n v="106505"/>
    <x v="0"/>
    <s v="SEGPRES"/>
    <n v="0"/>
    <n v="0"/>
    <n v="7"/>
    <n v="0"/>
    <n v="106504"/>
    <x v="0"/>
  </r>
  <r>
    <x v="2"/>
    <d v="2007-10-25T00:00:00"/>
    <n v="33749"/>
    <n v="16227"/>
    <s v="07062448-6"/>
    <s v="VERONICA DE LAS MERCEDES REYES PACHECO"/>
    <n v="18239"/>
    <s v="MUEBLES Y EQUIPOS DE COCINA"/>
    <n v="205826"/>
    <x v="0"/>
    <s v="SEGPRES"/>
    <n v="0"/>
    <n v="0"/>
    <n v="7"/>
    <n v="0"/>
    <n v="205825"/>
    <x v="0"/>
  </r>
  <r>
    <x v="2"/>
    <d v="2007-10-11T00:00:00"/>
    <n v="33749"/>
    <n v="74144"/>
    <s v="89629300-1"/>
    <s v="Videocorp Ingenieria y Telecomunicaciones Ltda."/>
    <n v="19653"/>
    <s v="OTROS EQUIPOS Y ACC. IMAGEN, VIDEO, AUDIO Y PROYECCION"/>
    <n v="187150"/>
    <x v="0"/>
    <s v="SEGPRES"/>
    <n v="0"/>
    <n v="0"/>
    <n v="7"/>
    <n v="0"/>
    <n v="187149"/>
    <x v="0"/>
  </r>
  <r>
    <x v="2"/>
    <d v="2009-03-19T00:00:00"/>
    <n v="36866"/>
    <n v="4711"/>
    <s v="76909170-k"/>
    <s v="AGM Y DIMAD S.A."/>
    <n v="20593"/>
    <s v="SILLAS"/>
    <n v="32017"/>
    <x v="0"/>
    <s v="SEGPRES"/>
    <n v="0"/>
    <n v="0"/>
    <n v="7"/>
    <n v="0"/>
    <n v="32016"/>
    <x v="0"/>
  </r>
  <r>
    <x v="2"/>
    <d v="2009-07-07T00:00:00"/>
    <n v="36682"/>
    <n v="6069"/>
    <s v="76909170-k"/>
    <s v="AGM Y DIMAD S.A."/>
    <n v="20643"/>
    <s v="SILLAS"/>
    <n v="32017"/>
    <x v="0"/>
    <s v="SEGPRES"/>
    <n v="0"/>
    <n v="0"/>
    <n v="7"/>
    <n v="0"/>
    <n v="32016"/>
    <x v="0"/>
  </r>
  <r>
    <x v="2"/>
    <d v="2009-07-07T00:00:00"/>
    <n v="36682"/>
    <n v="6069"/>
    <s v="76909170-k"/>
    <s v="AGM Y DIMAD S.A."/>
    <n v="20644"/>
    <s v="SILLAS"/>
    <n v="32017"/>
    <x v="0"/>
    <s v="SEGPRES"/>
    <n v="0"/>
    <n v="0"/>
    <n v="7"/>
    <n v="0"/>
    <n v="32016"/>
    <x v="0"/>
  </r>
  <r>
    <x v="2"/>
    <d v="2009-07-07T00:00:00"/>
    <n v="36682"/>
    <n v="6069"/>
    <s v="76909170-k"/>
    <s v="AGM Y DIMAD S.A."/>
    <n v="20648"/>
    <s v="SILLAS"/>
    <n v="32017"/>
    <x v="0"/>
    <s v="SEGPRES"/>
    <n v="0"/>
    <n v="0"/>
    <n v="7"/>
    <n v="0"/>
    <n v="32016"/>
    <x v="0"/>
  </r>
  <r>
    <x v="2"/>
    <d v="2009-07-07T00:00:00"/>
    <n v="36682"/>
    <n v="6071"/>
    <s v="76909170-k"/>
    <s v="AGM Y DIMAD S.A."/>
    <n v="20640"/>
    <s v="SILLAS"/>
    <n v="32017"/>
    <x v="0"/>
    <s v="SEGPRES"/>
    <n v="0"/>
    <n v="0"/>
    <n v="7"/>
    <n v="0"/>
    <n v="32016"/>
    <x v="0"/>
  </r>
  <r>
    <x v="2"/>
    <d v="2009-12-30T00:00:00"/>
    <n v="36863"/>
    <n v="9862"/>
    <s v="76909170-k"/>
    <s v="AGM Y DIMAD S.A."/>
    <n v="21135"/>
    <s v="ESTANTES Y RACK"/>
    <n v="340959"/>
    <x v="0"/>
    <s v="SEGPRES"/>
    <n v="0"/>
    <n v="0"/>
    <n v="7"/>
    <n v="0"/>
    <n v="340958"/>
    <x v="0"/>
  </r>
  <r>
    <x v="2"/>
    <d v="2009-12-30T00:00:00"/>
    <n v="36863"/>
    <n v="9862"/>
    <s v="76909170-k"/>
    <s v="AGM Y DIMAD S.A."/>
    <n v="21133"/>
    <s v="ESTANTES Y RACK"/>
    <n v="340959"/>
    <x v="0"/>
    <s v="SEGPRES"/>
    <n v="0"/>
    <n v="0"/>
    <n v="7"/>
    <n v="0"/>
    <n v="340958"/>
    <x v="0"/>
  </r>
  <r>
    <x v="2"/>
    <d v="2009-12-30T00:00:00"/>
    <n v="36863"/>
    <n v="9862"/>
    <s v="76909170-k"/>
    <s v="AGM Y DIMAD S.A."/>
    <n v="21134"/>
    <s v="ESTANTES Y RACK"/>
    <n v="340959"/>
    <x v="0"/>
    <s v="SEGPRES"/>
    <n v="0"/>
    <n v="0"/>
    <n v="7"/>
    <n v="0"/>
    <n v="340958"/>
    <x v="0"/>
  </r>
  <r>
    <x v="2"/>
    <d v="2009-12-30T00:00:00"/>
    <n v="36863"/>
    <n v="9862"/>
    <s v="76909170-k"/>
    <s v="AGM Y DIMAD S.A."/>
    <n v="21136"/>
    <s v="ESTANTES Y RACK"/>
    <n v="340959"/>
    <x v="0"/>
    <s v="SEGPRES"/>
    <n v="0"/>
    <n v="0"/>
    <n v="7"/>
    <n v="0"/>
    <n v="340958"/>
    <x v="0"/>
  </r>
  <r>
    <x v="2"/>
    <d v="2009-12-30T00:00:00"/>
    <n v="36863"/>
    <n v="9862"/>
    <s v="76909170-k"/>
    <s v="AGM Y DIMAD S.A."/>
    <n v="21137"/>
    <s v="ESTANTES Y RACK"/>
    <n v="340959"/>
    <x v="0"/>
    <s v="SEGPRES"/>
    <n v="0"/>
    <n v="0"/>
    <n v="7"/>
    <n v="0"/>
    <n v="340958"/>
    <x v="0"/>
  </r>
  <r>
    <x v="2"/>
    <d v="2009-12-30T00:00:00"/>
    <n v="36863"/>
    <n v="9862"/>
    <s v="76909170-k"/>
    <s v="AGM Y DIMAD S.A."/>
    <n v="21138"/>
    <s v="ESTANTES Y RACK"/>
    <n v="340959"/>
    <x v="0"/>
    <s v="SEGPRES"/>
    <n v="0"/>
    <n v="0"/>
    <n v="7"/>
    <n v="0"/>
    <n v="340958"/>
    <x v="0"/>
  </r>
  <r>
    <x v="2"/>
    <d v="2009-12-30T00:00:00"/>
    <n v="36863"/>
    <n v="9862"/>
    <s v="76909170-k"/>
    <s v="AGM Y DIMAD S.A."/>
    <n v="21139"/>
    <s v="ESTANTES Y RACK"/>
    <n v="340959"/>
    <x v="0"/>
    <s v="SEGPRES"/>
    <n v="0"/>
    <n v="0"/>
    <n v="7"/>
    <n v="0"/>
    <n v="340958"/>
    <x v="0"/>
  </r>
  <r>
    <x v="2"/>
    <d v="2009-12-30T00:00:00"/>
    <n v="36863"/>
    <n v="9862"/>
    <s v="76909170-k"/>
    <s v="AGM Y DIMAD S.A."/>
    <n v="21140"/>
    <s v="ESTANTES Y RACK"/>
    <n v="340959"/>
    <x v="0"/>
    <s v="SEGPRES"/>
    <n v="0"/>
    <n v="0"/>
    <n v="7"/>
    <n v="0"/>
    <n v="340958"/>
    <x v="0"/>
  </r>
  <r>
    <x v="2"/>
    <d v="2009-12-30T00:00:00"/>
    <n v="36863"/>
    <n v="9862"/>
    <s v="76909170-k"/>
    <s v="AGM Y DIMAD S.A."/>
    <n v="21141"/>
    <s v="ESTANTES Y RACK"/>
    <n v="340959"/>
    <x v="0"/>
    <s v="SEGPRES"/>
    <n v="0"/>
    <n v="0"/>
    <n v="7"/>
    <n v="0"/>
    <n v="340958"/>
    <x v="0"/>
  </r>
  <r>
    <x v="2"/>
    <d v="2009-12-30T00:00:00"/>
    <n v="36863"/>
    <n v="9862"/>
    <s v="76909170-k"/>
    <s v="AGM Y DIMAD S.A."/>
    <n v="21142"/>
    <s v="ESTANTES Y RACK"/>
    <n v="340959"/>
    <x v="0"/>
    <s v="SEGPRES"/>
    <n v="0"/>
    <n v="0"/>
    <n v="7"/>
    <n v="0"/>
    <n v="340958"/>
    <x v="0"/>
  </r>
  <r>
    <x v="2"/>
    <d v="2009-12-22T00:00:00"/>
    <n v="36863"/>
    <n v="23226"/>
    <s v="83067300-8"/>
    <s v="DONOSO Y CIA. LTDA"/>
    <n v="21129"/>
    <s v="ESCRITORIOS"/>
    <n v="142533"/>
    <x v="0"/>
    <s v="SEGPRES"/>
    <n v="0"/>
    <n v="0"/>
    <n v="7"/>
    <n v="0"/>
    <n v="142532"/>
    <x v="0"/>
  </r>
  <r>
    <x v="2"/>
    <d v="2009-12-22T00:00:00"/>
    <n v="36863"/>
    <n v="23226"/>
    <s v="83067300-8"/>
    <s v="DONOSO Y CIA. LTDA"/>
    <n v="21128"/>
    <s v="ESCRITORIOS"/>
    <n v="142533"/>
    <x v="0"/>
    <s v="SEGPRES"/>
    <n v="0"/>
    <n v="0"/>
    <n v="7"/>
    <n v="0"/>
    <n v="142532"/>
    <x v="0"/>
  </r>
  <r>
    <x v="2"/>
    <d v="2009-12-31T00:00:00"/>
    <n v="36863"/>
    <n v="23290"/>
    <s v="83067300-8"/>
    <s v="DONOSO Y CIA. LTDA"/>
    <n v="21146"/>
    <s v="CAJONERAS MOVILES Y KARDEX"/>
    <n v="121231"/>
    <x v="0"/>
    <s v="SEGPRES"/>
    <n v="0"/>
    <n v="0"/>
    <n v="7"/>
    <n v="0"/>
    <n v="121230"/>
    <x v="0"/>
  </r>
  <r>
    <x v="2"/>
    <d v="2010-07-23T00:00:00"/>
    <n v="37231"/>
    <n v="23800"/>
    <s v="83067300-8"/>
    <s v="DONOSO Y CIA. LTDA"/>
    <n v="22179"/>
    <s v="ESCRITORIOS"/>
    <n v="132154"/>
    <x v="0"/>
    <s v="SEGPRES"/>
    <n v="0"/>
    <n v="0"/>
    <n v="7"/>
    <n v="0"/>
    <n v="132153"/>
    <x v="0"/>
  </r>
  <r>
    <x v="2"/>
    <d v="2010-07-23T00:00:00"/>
    <n v="37231"/>
    <n v="23800"/>
    <s v="83067300-8"/>
    <s v="DONOSO Y CIA. LTDA"/>
    <n v="22183"/>
    <s v="ESCRITORIOS"/>
    <n v="132154"/>
    <x v="0"/>
    <s v="SEGPRES"/>
    <n v="0"/>
    <n v="0"/>
    <n v="7"/>
    <n v="0"/>
    <n v="132153"/>
    <x v="0"/>
  </r>
  <r>
    <x v="2"/>
    <d v="2010-07-23T00:00:00"/>
    <n v="37231"/>
    <n v="23800"/>
    <s v="83067300-8"/>
    <s v="DONOSO Y CIA. LTDA"/>
    <n v="22186"/>
    <s v="ESCRITORIOS"/>
    <n v="132154"/>
    <x v="0"/>
    <s v="SEGPRES"/>
    <n v="0"/>
    <n v="0"/>
    <n v="7"/>
    <n v="0"/>
    <n v="132153"/>
    <x v="0"/>
  </r>
  <r>
    <x v="2"/>
    <d v="2010-07-23T00:00:00"/>
    <n v="37231"/>
    <n v="23800"/>
    <s v="83067300-8"/>
    <s v="DONOSO Y CIA. LTDA"/>
    <n v="22188"/>
    <s v="ESCRITORIOS"/>
    <n v="132154"/>
    <x v="0"/>
    <s v="SEGPRES"/>
    <n v="0"/>
    <n v="0"/>
    <n v="7"/>
    <n v="0"/>
    <n v="132153"/>
    <x v="0"/>
  </r>
  <r>
    <x v="2"/>
    <d v="2010-07-23T00:00:00"/>
    <n v="37231"/>
    <n v="23800"/>
    <s v="83067300-8"/>
    <s v="DONOSO Y CIA. LTDA"/>
    <n v="22189"/>
    <s v="ESCRITORIOS"/>
    <n v="132154"/>
    <x v="0"/>
    <s v="SEGPRES"/>
    <n v="0"/>
    <n v="0"/>
    <n v="7"/>
    <n v="0"/>
    <n v="132153"/>
    <x v="0"/>
  </r>
  <r>
    <x v="2"/>
    <d v="2010-07-23T00:00:00"/>
    <n v="37231"/>
    <n v="23800"/>
    <s v="83067300-8"/>
    <s v="DONOSO Y CIA. LTDA"/>
    <n v="22190"/>
    <s v="ESCRITORIOS"/>
    <n v="132154"/>
    <x v="0"/>
    <s v="SEGPRES"/>
    <n v="0"/>
    <n v="0"/>
    <n v="7"/>
    <n v="0"/>
    <n v="132153"/>
    <x v="0"/>
  </r>
  <r>
    <x v="2"/>
    <d v="2010-07-23T00:00:00"/>
    <n v="37231"/>
    <n v="23800"/>
    <s v="83067300-8"/>
    <s v="DONOSO Y CIA. LTDA"/>
    <n v="22191"/>
    <s v="ESCRITORIOS"/>
    <n v="132154"/>
    <x v="0"/>
    <s v="SEGPRES"/>
    <n v="0"/>
    <n v="0"/>
    <n v="7"/>
    <n v="0"/>
    <n v="132153"/>
    <x v="0"/>
  </r>
  <r>
    <x v="2"/>
    <d v="2010-07-21T00:00:00"/>
    <n v="37231"/>
    <n v="9885537"/>
    <s v="96792430-k"/>
    <s v="SODIMAC"/>
    <n v="22211"/>
    <s v="MUEBLES Y EQUIPOS DE COCINA"/>
    <n v="226718"/>
    <x v="0"/>
    <s v="SEGPRES"/>
    <n v="0"/>
    <n v="0"/>
    <n v="7"/>
    <n v="0"/>
    <n v="226717"/>
    <x v="0"/>
  </r>
  <r>
    <x v="2"/>
    <d v="2010-11-11T00:00:00"/>
    <n v="37567"/>
    <n v="1259"/>
    <s v="11372911-2"/>
    <s v="jose hernan henriquez sepulveda"/>
    <n v="22490"/>
    <s v="BIBLIOTECAS"/>
    <n v="113699"/>
    <x v="0"/>
    <s v="SEGPRES"/>
    <n v="0"/>
    <n v="0"/>
    <n v="7"/>
    <n v="0"/>
    <n v="113698"/>
    <x v="0"/>
  </r>
  <r>
    <x v="2"/>
    <d v="2010-11-30T00:00:00"/>
    <n v="37567"/>
    <n v="1326"/>
    <s v="11372911-2"/>
    <s v="jose hernan henriquez sepulveda"/>
    <n v="22290"/>
    <s v="ESTANTES Y RACK"/>
    <n v="143710"/>
    <x v="0"/>
    <s v="SEGPRES"/>
    <n v="0"/>
    <n v="0"/>
    <n v="7"/>
    <n v="0"/>
    <n v="143709"/>
    <x v="0"/>
  </r>
  <r>
    <x v="2"/>
    <d v="2010-11-11T00:00:00"/>
    <n v="37567"/>
    <n v="5660"/>
    <s v="76837310-8"/>
    <s v="FABRICA DE ACCESORIOS Y MUEBLES DE OF. S.A."/>
    <n v="22446"/>
    <s v="ESTANTES Y RACK"/>
    <n v="258647"/>
    <x v="0"/>
    <s v="SEGPRES"/>
    <n v="0"/>
    <n v="0"/>
    <n v="7"/>
    <n v="0"/>
    <n v="258646"/>
    <x v="0"/>
  </r>
  <r>
    <x v="2"/>
    <d v="2010-11-11T00:00:00"/>
    <n v="37567"/>
    <n v="5660"/>
    <s v="76837310-8"/>
    <s v="FABRICA DE ACCESORIOS Y MUEBLES DE OF. S.A."/>
    <n v="22447"/>
    <s v="ESTANTES Y RACK"/>
    <n v="258647"/>
    <x v="0"/>
    <s v="SEGPRES"/>
    <n v="0"/>
    <n v="0"/>
    <n v="7"/>
    <n v="0"/>
    <n v="258646"/>
    <x v="0"/>
  </r>
  <r>
    <x v="2"/>
    <d v="2010-11-11T00:00:00"/>
    <n v="37567"/>
    <n v="5660"/>
    <s v="76837310-8"/>
    <s v="FABRICA DE ACCESORIOS Y MUEBLES DE OF. S.A."/>
    <n v="22448"/>
    <s v="ESTANTES Y RACK"/>
    <n v="258647"/>
    <x v="0"/>
    <s v="SEGPRES"/>
    <n v="0"/>
    <n v="0"/>
    <n v="7"/>
    <n v="0"/>
    <n v="258646"/>
    <x v="0"/>
  </r>
  <r>
    <x v="2"/>
    <d v="2010-11-11T00:00:00"/>
    <n v="37567"/>
    <n v="5660"/>
    <s v="76837310-8"/>
    <s v="FABRICA DE ACCESORIOS Y MUEBLES DE OF. S.A."/>
    <n v="22449"/>
    <s v="ESTANTES Y RACK"/>
    <n v="258647"/>
    <x v="0"/>
    <s v="SEGPRES"/>
    <n v="0"/>
    <n v="0"/>
    <n v="7"/>
    <n v="0"/>
    <n v="258646"/>
    <x v="0"/>
  </r>
  <r>
    <x v="2"/>
    <d v="2010-11-11T00:00:00"/>
    <n v="37567"/>
    <n v="5660"/>
    <s v="76837310-8"/>
    <s v="FABRICA DE ACCESORIOS Y MUEBLES DE OF. S.A."/>
    <n v="22450"/>
    <s v="ESTANTES Y RACK"/>
    <n v="258647"/>
    <x v="0"/>
    <s v="SEGPRES"/>
    <n v="0"/>
    <n v="0"/>
    <n v="7"/>
    <n v="0"/>
    <n v="258646"/>
    <x v="0"/>
  </r>
  <r>
    <x v="2"/>
    <d v="2010-11-11T00:00:00"/>
    <n v="37567"/>
    <n v="5660"/>
    <s v="76837310-8"/>
    <s v="FABRICA DE ACCESORIOS Y MUEBLES DE OF. S.A."/>
    <n v="22451"/>
    <s v="ESTANTES Y RACK"/>
    <n v="258647"/>
    <x v="0"/>
    <s v="SEGPRES"/>
    <n v="0"/>
    <n v="0"/>
    <n v="7"/>
    <n v="0"/>
    <n v="258646"/>
    <x v="0"/>
  </r>
  <r>
    <x v="2"/>
    <d v="2010-11-11T00:00:00"/>
    <n v="37567"/>
    <n v="5660"/>
    <s v="76837310-8"/>
    <s v="FABRICA DE ACCESORIOS Y MUEBLES DE OF. S.A."/>
    <n v="22452"/>
    <s v="ESTANTES Y RACK"/>
    <n v="258647"/>
    <x v="0"/>
    <s v="SEGPRES"/>
    <n v="0"/>
    <n v="0"/>
    <n v="7"/>
    <n v="0"/>
    <n v="258646"/>
    <x v="0"/>
  </r>
  <r>
    <x v="2"/>
    <d v="2010-11-11T00:00:00"/>
    <n v="37567"/>
    <n v="5660"/>
    <s v="76837310-8"/>
    <s v="FABRICA DE ACCESORIOS Y MUEBLES DE OF. S.A."/>
    <n v="22453"/>
    <s v="ESTANTES Y RACK"/>
    <n v="258647"/>
    <x v="0"/>
    <s v="SEGPRES"/>
    <n v="0"/>
    <n v="0"/>
    <n v="7"/>
    <n v="0"/>
    <n v="258646"/>
    <x v="0"/>
  </r>
  <r>
    <x v="2"/>
    <d v="2010-11-11T00:00:00"/>
    <n v="37567"/>
    <n v="5660"/>
    <s v="76837310-8"/>
    <s v="FABRICA DE ACCESORIOS Y MUEBLES DE OF. S.A."/>
    <n v="22454"/>
    <s v="ESTANTES Y RACK"/>
    <n v="258647"/>
    <x v="0"/>
    <s v="SEGPRES"/>
    <n v="0"/>
    <n v="0"/>
    <n v="7"/>
    <n v="0"/>
    <n v="258646"/>
    <x v="0"/>
  </r>
  <r>
    <x v="2"/>
    <d v="2010-11-11T00:00:00"/>
    <n v="37567"/>
    <n v="5660"/>
    <s v="76837310-8"/>
    <s v="FABRICA DE ACCESORIOS Y MUEBLES DE OF. S.A."/>
    <n v="22455"/>
    <s v="ESTANTES Y RACK"/>
    <n v="258647"/>
    <x v="0"/>
    <s v="SEGPRES"/>
    <n v="0"/>
    <n v="0"/>
    <n v="7"/>
    <n v="0"/>
    <n v="258646"/>
    <x v="0"/>
  </r>
  <r>
    <x v="2"/>
    <d v="2010-12-17T00:00:00"/>
    <n v="37605"/>
    <n v="3938"/>
    <s v="76719470-6"/>
    <s v="INTERGROUPE S.A."/>
    <n v="22482"/>
    <s v="BIBLIOTECAS"/>
    <n v="376512"/>
    <x v="0"/>
    <s v="SEGPRES"/>
    <n v="0"/>
    <n v="0"/>
    <n v="7"/>
    <n v="0"/>
    <n v="376511"/>
    <x v="0"/>
  </r>
  <r>
    <x v="2"/>
    <d v="2010-12-29T00:00:00"/>
    <n v="37605"/>
    <n v="4019"/>
    <s v="76719470-6"/>
    <s v="INTERGROUPE S.A."/>
    <n v="22474"/>
    <s v="BIBLIOTECAS"/>
    <n v="376512"/>
    <x v="0"/>
    <s v="SEGPRES"/>
    <n v="0"/>
    <n v="0"/>
    <n v="7"/>
    <n v="0"/>
    <n v="376511"/>
    <x v="0"/>
  </r>
  <r>
    <x v="2"/>
    <d v="2011-06-07T00:00:00"/>
    <n v="38288"/>
    <n v="24734"/>
    <s v="83067300-8"/>
    <s v="DONOSO Y CIA. LTDA"/>
    <n v="22506"/>
    <s v="ESCRITORIOS"/>
    <n v="132154"/>
    <x v="0"/>
    <s v="SEGPRES"/>
    <n v="0"/>
    <n v="0"/>
    <n v="7"/>
    <n v="0"/>
    <n v="132153"/>
    <x v="0"/>
  </r>
  <r>
    <x v="2"/>
    <d v="2011-07-27T00:00:00"/>
    <n v="38441"/>
    <n v="24821"/>
    <s v="83067300-8"/>
    <s v="DONOSO Y CIA. LTDA"/>
    <n v="22517"/>
    <s v="ESCRITORIOS"/>
    <n v="120761"/>
    <x v="0"/>
    <s v="SEGPRES"/>
    <n v="0"/>
    <n v="0"/>
    <n v="7"/>
    <n v="0"/>
    <n v="120760"/>
    <x v="0"/>
  </r>
  <r>
    <x v="2"/>
    <d v="2011-07-27T00:00:00"/>
    <n v="38441"/>
    <n v="24821"/>
    <s v="83067300-8"/>
    <s v="DONOSO Y CIA. LTDA"/>
    <n v="22520"/>
    <s v="ESCRITORIOS"/>
    <n v="120761"/>
    <x v="0"/>
    <s v="SEGPRES"/>
    <n v="0"/>
    <n v="0"/>
    <n v="7"/>
    <n v="0"/>
    <n v="120760"/>
    <x v="0"/>
  </r>
  <r>
    <x v="2"/>
    <d v="2011-07-27T00:00:00"/>
    <n v="38441"/>
    <n v="24821"/>
    <s v="83067300-8"/>
    <s v="DONOSO Y CIA. LTDA"/>
    <n v="22518"/>
    <s v="ESCRITORIOS"/>
    <n v="120761"/>
    <x v="0"/>
    <s v="SEGPRES"/>
    <n v="0"/>
    <n v="0"/>
    <n v="7"/>
    <n v="0"/>
    <n v="120760"/>
    <x v="0"/>
  </r>
  <r>
    <x v="2"/>
    <d v="2011-07-27T00:00:00"/>
    <n v="38441"/>
    <n v="24821"/>
    <s v="83067300-8"/>
    <s v="DONOSO Y CIA. LTDA"/>
    <n v="22523"/>
    <s v="ESCRITORIOS"/>
    <n v="120761"/>
    <x v="0"/>
    <s v="SEGPRES"/>
    <n v="0"/>
    <n v="0"/>
    <n v="7"/>
    <n v="0"/>
    <n v="120760"/>
    <x v="0"/>
  </r>
  <r>
    <x v="2"/>
    <d v="2011-07-27T00:00:00"/>
    <n v="38441"/>
    <n v="24821"/>
    <s v="83067300-8"/>
    <s v="DONOSO Y CIA. LTDA"/>
    <n v="22524"/>
    <s v="ESCRITORIOS"/>
    <n v="120761"/>
    <x v="0"/>
    <s v="SEGPRES"/>
    <n v="0"/>
    <n v="0"/>
    <n v="7"/>
    <n v="0"/>
    <n v="120760"/>
    <x v="0"/>
  </r>
  <r>
    <x v="2"/>
    <d v="2011-07-27T00:00:00"/>
    <n v="38441"/>
    <n v="24821"/>
    <s v="83067300-8"/>
    <s v="DONOSO Y CIA. LTDA"/>
    <n v="22525"/>
    <s v="ESCRITORIOS"/>
    <n v="142479"/>
    <x v="0"/>
    <s v="SEGPRES"/>
    <n v="0"/>
    <n v="0"/>
    <n v="7"/>
    <n v="0"/>
    <n v="142478"/>
    <x v="0"/>
  </r>
  <r>
    <x v="2"/>
    <d v="2011-07-27T00:00:00"/>
    <n v="38441"/>
    <n v="24821"/>
    <s v="83067300-8"/>
    <s v="DONOSO Y CIA. LTDA"/>
    <n v="22526"/>
    <s v="ESCRITORIOS"/>
    <n v="142479"/>
    <x v="0"/>
    <s v="SEGPRES"/>
    <n v="0"/>
    <n v="0"/>
    <n v="7"/>
    <n v="0"/>
    <n v="142478"/>
    <x v="0"/>
  </r>
  <r>
    <x v="2"/>
    <d v="2011-07-27T00:00:00"/>
    <n v="38441"/>
    <n v="24821"/>
    <s v="83067300-8"/>
    <s v="DONOSO Y CIA. LTDA"/>
    <n v="22530"/>
    <s v="ESCRITORIOS"/>
    <n v="142479"/>
    <x v="0"/>
    <s v="SEGPRES"/>
    <n v="0"/>
    <n v="0"/>
    <n v="7"/>
    <n v="0"/>
    <n v="142478"/>
    <x v="0"/>
  </r>
  <r>
    <x v="2"/>
    <d v="2011-07-27T00:00:00"/>
    <n v="38441"/>
    <n v="24821"/>
    <s v="83067300-8"/>
    <s v="DONOSO Y CIA. LTDA"/>
    <n v="22539"/>
    <s v="MESAS"/>
    <n v="121008"/>
    <x v="0"/>
    <s v="SEGPRES"/>
    <n v="0"/>
    <n v="0"/>
    <n v="7"/>
    <n v="0"/>
    <n v="121007"/>
    <x v="0"/>
  </r>
  <r>
    <x v="2"/>
    <d v="2011-09-27T00:00:00"/>
    <n v="38557"/>
    <n v="25025"/>
    <s v="83067300-8"/>
    <s v="DONOSO Y CIA. LTDA"/>
    <n v="22878"/>
    <s v="SILLAS"/>
    <n v="28735"/>
    <x v="0"/>
    <s v="SEGPRES"/>
    <n v="0"/>
    <n v="0"/>
    <n v="7"/>
    <n v="0"/>
    <n v="28734"/>
    <x v="0"/>
  </r>
  <r>
    <x v="2"/>
    <d v="2011-10-14T00:00:00"/>
    <n v="38634"/>
    <n v="29126246"/>
    <s v="96792430-k"/>
    <s v="SODIMAC"/>
    <n v="22704"/>
    <s v="MUEBLES Y EQUIPOS DE COCINA"/>
    <n v="192060"/>
    <x v="0"/>
    <s v="SEGPRES"/>
    <n v="0"/>
    <n v="0"/>
    <n v="7"/>
    <n v="0"/>
    <n v="192059"/>
    <x v="0"/>
  </r>
  <r>
    <x v="2"/>
    <d v="2011-12-29T00:00:00"/>
    <n v="39021"/>
    <n v="6172"/>
    <s v="76719470-6"/>
    <s v="INTERGROUPE S.A."/>
    <n v="22943"/>
    <s v="ACCESORIOS PARA PUESTOS DE TRABAJO"/>
    <n v="137602"/>
    <x v="0"/>
    <s v="SEGPRES"/>
    <n v="0"/>
    <n v="0"/>
    <n v="7"/>
    <n v="0"/>
    <n v="137601"/>
    <x v="0"/>
  </r>
  <r>
    <x v="2"/>
    <d v="2011-12-07T00:00:00"/>
    <n v="39021"/>
    <n v="25245"/>
    <s v="83067300-8"/>
    <s v="DONOSO Y CIA. LTDA"/>
    <n v="22765"/>
    <s v="SILLAS"/>
    <n v="54957"/>
    <x v="0"/>
    <s v="SEGPRES"/>
    <n v="0"/>
    <n v="0"/>
    <n v="7"/>
    <n v="0"/>
    <n v="54956"/>
    <x v="0"/>
  </r>
  <r>
    <x v="2"/>
    <d v="2011-12-14T00:00:00"/>
    <n v="39021"/>
    <n v="25268"/>
    <s v="83067300-8"/>
    <s v="DONOSO Y CIA. LTDA"/>
    <n v="22916"/>
    <s v="ESCRITORIOS"/>
    <n v="141145"/>
    <x v="0"/>
    <s v="SEGPRES"/>
    <n v="0"/>
    <n v="0"/>
    <n v="7"/>
    <n v="0"/>
    <n v="141144"/>
    <x v="0"/>
  </r>
  <r>
    <x v="2"/>
    <d v="2011-12-14T00:00:00"/>
    <n v="39021"/>
    <n v="25268"/>
    <s v="83067300-8"/>
    <s v="DONOSO Y CIA. LTDA"/>
    <n v="22917"/>
    <s v="ESCRITORIOS"/>
    <n v="141145"/>
    <x v="0"/>
    <s v="SEGPRES"/>
    <n v="0"/>
    <n v="0"/>
    <n v="7"/>
    <n v="0"/>
    <n v="141144"/>
    <x v="0"/>
  </r>
  <r>
    <x v="2"/>
    <d v="2011-12-27T00:00:00"/>
    <n v="39021"/>
    <n v="1131665"/>
    <s v="77261280-k"/>
    <s v="Falabella"/>
    <n v="22888"/>
    <s v="MUEBLES Y EQUIPOS DE COCINA"/>
    <n v="304890"/>
    <x v="0"/>
    <s v="SEGPRES"/>
    <n v="0"/>
    <n v="0"/>
    <n v="7"/>
    <n v="0"/>
    <n v="304889"/>
    <x v="0"/>
  </r>
  <r>
    <x v="2"/>
    <d v="2012-12-28T00:00:00"/>
    <n v="40206"/>
    <n v="8111"/>
    <s v="76719470-6"/>
    <s v="INTERGROUPE S.A."/>
    <n v="23360"/>
    <s v="ESCRITORIOS"/>
    <n v="509067"/>
    <x v="0"/>
    <s v="SEGPRES"/>
    <n v="0"/>
    <n v="0"/>
    <n v="7"/>
    <n v="0"/>
    <n v="509066"/>
    <x v="0"/>
  </r>
  <r>
    <x v="2"/>
    <d v="2012-12-28T00:00:00"/>
    <n v="40206"/>
    <n v="8111"/>
    <s v="76719470-6"/>
    <s v="INTERGROUPE S.A."/>
    <n v="23361"/>
    <s v="ESCRITORIOS"/>
    <n v="509067"/>
    <x v="0"/>
    <s v="SEGPRES"/>
    <n v="0"/>
    <n v="0"/>
    <n v="7"/>
    <n v="0"/>
    <n v="509066"/>
    <x v="0"/>
  </r>
  <r>
    <x v="2"/>
    <d v="2012-12-18T00:00:00"/>
    <n v="40206"/>
    <n v="37122705"/>
    <s v="96792430-k"/>
    <s v="SODIMAC"/>
    <n v="23359"/>
    <s v="MUEBLES Y EQUIPOS DE COCINA"/>
    <n v="150464"/>
    <x v="0"/>
    <s v="SEGPRES"/>
    <n v="0"/>
    <n v="0"/>
    <n v="7"/>
    <n v="0"/>
    <n v="150463"/>
    <x v="0"/>
  </r>
  <r>
    <x v="2"/>
    <d v="2013-02-12T00:00:00"/>
    <n v="40005"/>
    <n v="1755"/>
    <s v="06070747-2"/>
    <s v="RAUL ADOLFO ACOSTA BARAHONA"/>
    <n v="23530"/>
    <s v="MESAS"/>
    <n v="654500"/>
    <x v="0"/>
    <s v="SEGPRES"/>
    <n v="0"/>
    <n v="0"/>
    <n v="7"/>
    <n v="0"/>
    <n v="654499"/>
    <x v="0"/>
  </r>
  <r>
    <x v="2"/>
    <d v="2013-04-11T00:00:00"/>
    <n v="40125"/>
    <n v="52212650"/>
    <s v="96792430-k"/>
    <s v="SODIMAC"/>
    <n v="23486"/>
    <s v="MUEBLES Y EQUIPOS DE COCINA"/>
    <n v="150464"/>
    <x v="0"/>
    <s v="SEGPRES"/>
    <n v="0"/>
    <n v="0"/>
    <n v="7"/>
    <n v="0"/>
    <n v="150463"/>
    <x v="0"/>
  </r>
  <r>
    <x v="2"/>
    <d v="2013-05-17T00:00:00"/>
    <n v="40286"/>
    <n v="8146"/>
    <s v="76909170-k"/>
    <s v="AGM Y DIMAD S.A."/>
    <n v="23559"/>
    <s v="SILLAS"/>
    <n v="106618"/>
    <x v="0"/>
    <s v="SEGPRES"/>
    <n v="0"/>
    <n v="0"/>
    <n v="7"/>
    <n v="0"/>
    <n v="106617"/>
    <x v="0"/>
  </r>
  <r>
    <x v="2"/>
    <d v="2013-06-25T00:00:00"/>
    <n v="40085"/>
    <n v="8912"/>
    <s v="76719470-6"/>
    <s v="INTERGROUPE S.A."/>
    <n v="23557"/>
    <s v="ESCRITORIOS"/>
    <n v="509067"/>
    <x v="0"/>
    <s v="SEGPRES"/>
    <n v="0"/>
    <n v="0"/>
    <n v="7"/>
    <n v="0"/>
    <n v="509066"/>
    <x v="0"/>
  </r>
  <r>
    <x v="2"/>
    <d v="2013-06-25T00:00:00"/>
    <n v="40085"/>
    <n v="8912"/>
    <s v="76719470-6"/>
    <s v="INTERGROUPE S.A."/>
    <n v="23558"/>
    <s v="ESCRITORIOS"/>
    <n v="509067"/>
    <x v="0"/>
    <s v="SEGPRES"/>
    <n v="0"/>
    <n v="0"/>
    <n v="7"/>
    <n v="0"/>
    <n v="509066"/>
    <x v="0"/>
  </r>
  <r>
    <x v="2"/>
    <d v="2014-06-13T00:00:00"/>
    <n v="42052"/>
    <n v="28525"/>
    <s v="83067300-8"/>
    <s v="DONOSO Y CIA. LTDA"/>
    <n v="24225"/>
    <s v="SILLAS"/>
    <n v="170419"/>
    <x v="0"/>
    <s v="SEGPRES"/>
    <n v="0"/>
    <n v="0"/>
    <n v="7"/>
    <n v="0"/>
    <n v="170418"/>
    <x v="0"/>
  </r>
  <r>
    <x v="2"/>
    <d v="2014-07-15T00:00:00"/>
    <n v="42178"/>
    <n v="20155"/>
    <s v="96891420-0"/>
    <s v="TAZ S.A."/>
    <n v="24566"/>
    <s v="ESCRITORIOS"/>
    <n v="295470"/>
    <x v="0"/>
    <s v="CONAIN"/>
    <n v="0"/>
    <n v="0"/>
    <n v="7"/>
    <n v="42209"/>
    <n v="295469"/>
    <x v="0"/>
  </r>
  <r>
    <x v="2"/>
    <d v="2014-07-15T00:00:00"/>
    <n v="42178"/>
    <n v="20155"/>
    <s v="96891420-0"/>
    <s v="TAZ S.A."/>
    <n v="24567"/>
    <s v="MESAS"/>
    <n v="814449"/>
    <x v="0"/>
    <s v="CONAIN"/>
    <n v="0"/>
    <n v="0"/>
    <n v="7"/>
    <n v="116348"/>
    <n v="814448"/>
    <x v="0"/>
  </r>
  <r>
    <x v="2"/>
    <d v="2014-07-15T00:00:00"/>
    <n v="42178"/>
    <n v="20155"/>
    <s v="96891420-0"/>
    <s v="TAZ S.A."/>
    <n v="24568"/>
    <s v="ESCRITORIOS"/>
    <n v="295470"/>
    <x v="0"/>
    <s v="CONAIN"/>
    <n v="0"/>
    <n v="0"/>
    <n v="7"/>
    <n v="42209"/>
    <n v="295469"/>
    <x v="0"/>
  </r>
  <r>
    <x v="2"/>
    <d v="2014-07-15T00:00:00"/>
    <n v="42178"/>
    <n v="20155"/>
    <s v="96891420-0"/>
    <s v="TAZ S.A."/>
    <n v="24569"/>
    <s v="ESCRITORIOS"/>
    <n v="295470"/>
    <x v="0"/>
    <s v="CONAIN"/>
    <n v="0"/>
    <n v="0"/>
    <n v="7"/>
    <n v="42209"/>
    <n v="295469"/>
    <x v="0"/>
  </r>
  <r>
    <x v="2"/>
    <d v="2014-07-15T00:00:00"/>
    <n v="42178"/>
    <n v="20155"/>
    <s v="96891420-0"/>
    <s v="TAZ S.A."/>
    <n v="24570"/>
    <s v="ESCRITORIOS"/>
    <n v="295470"/>
    <x v="0"/>
    <s v="CONAIN"/>
    <n v="0"/>
    <n v="0"/>
    <n v="7"/>
    <n v="42209"/>
    <n v="295469"/>
    <x v="0"/>
  </r>
  <r>
    <x v="2"/>
    <d v="2014-07-15T00:00:00"/>
    <n v="42178"/>
    <n v="20155"/>
    <s v="96891420-0"/>
    <s v="TAZ S.A."/>
    <n v="24571"/>
    <s v="ESCRITORIOS"/>
    <n v="295470"/>
    <x v="0"/>
    <s v="CONAIN"/>
    <n v="0"/>
    <n v="0"/>
    <n v="7"/>
    <n v="42209"/>
    <n v="295469"/>
    <x v="0"/>
  </r>
  <r>
    <x v="2"/>
    <d v="2014-07-15T00:00:00"/>
    <n v="42178"/>
    <n v="20155"/>
    <s v="96891420-0"/>
    <s v="TAZ S.A."/>
    <n v="24572"/>
    <s v="ESCRITORIOS"/>
    <n v="295470"/>
    <x v="0"/>
    <s v="CONAIN"/>
    <n v="0"/>
    <n v="0"/>
    <n v="7"/>
    <n v="42209"/>
    <n v="295469"/>
    <x v="0"/>
  </r>
  <r>
    <x v="2"/>
    <d v="2014-07-17T00:00:00"/>
    <n v="42178"/>
    <n v="20171"/>
    <s v="96891420-0"/>
    <s v="TAZ S.A."/>
    <n v="24474"/>
    <s v="SILLAS"/>
    <n v="213967"/>
    <x v="0"/>
    <s v="CONAIN"/>
    <n v="0"/>
    <n v="0"/>
    <n v="7"/>
    <n v="30564"/>
    <n v="213966"/>
    <x v="0"/>
  </r>
  <r>
    <x v="2"/>
    <d v="2014-07-17T00:00:00"/>
    <n v="42178"/>
    <n v="20171"/>
    <s v="96891420-0"/>
    <s v="TAZ S.A."/>
    <n v="24475"/>
    <s v="SILLAS"/>
    <n v="203389"/>
    <x v="0"/>
    <s v="CONAIN"/>
    <n v="0"/>
    <n v="0"/>
    <n v="7"/>
    <n v="29058"/>
    <n v="203388"/>
    <x v="0"/>
  </r>
  <r>
    <x v="2"/>
    <d v="2014-07-17T00:00:00"/>
    <n v="42178"/>
    <n v="20171"/>
    <s v="96891420-0"/>
    <s v="TAZ S.A."/>
    <n v="24476"/>
    <s v="SILLAS"/>
    <n v="203389"/>
    <x v="0"/>
    <s v="CONAIN"/>
    <n v="0"/>
    <n v="0"/>
    <n v="7"/>
    <n v="29058"/>
    <n v="203388"/>
    <x v="0"/>
  </r>
  <r>
    <x v="2"/>
    <d v="2014-07-17T00:00:00"/>
    <n v="42178"/>
    <n v="20171"/>
    <s v="96891420-0"/>
    <s v="TAZ S.A."/>
    <n v="24477"/>
    <s v="SILLAS"/>
    <n v="203389"/>
    <x v="0"/>
    <s v="CONAIN"/>
    <n v="0"/>
    <n v="0"/>
    <n v="7"/>
    <n v="29058"/>
    <n v="203388"/>
    <x v="0"/>
  </r>
  <r>
    <x v="2"/>
    <d v="2014-07-17T00:00:00"/>
    <n v="42178"/>
    <n v="20171"/>
    <s v="96891420-0"/>
    <s v="TAZ S.A."/>
    <n v="24478"/>
    <s v="SILLAS"/>
    <n v="203389"/>
    <x v="0"/>
    <s v="CONAIN"/>
    <n v="0"/>
    <n v="0"/>
    <n v="7"/>
    <n v="29058"/>
    <n v="203388"/>
    <x v="0"/>
  </r>
  <r>
    <x v="2"/>
    <d v="2014-07-17T00:00:00"/>
    <n v="42178"/>
    <n v="20171"/>
    <s v="96891420-0"/>
    <s v="TAZ S.A."/>
    <n v="24479"/>
    <s v="SILLAS"/>
    <n v="203389"/>
    <x v="0"/>
    <s v="CONAIN"/>
    <n v="0"/>
    <n v="0"/>
    <n v="7"/>
    <n v="29058"/>
    <n v="203388"/>
    <x v="0"/>
  </r>
  <r>
    <x v="2"/>
    <d v="2014-07-17T00:00:00"/>
    <n v="42178"/>
    <n v="20171"/>
    <s v="96891420-0"/>
    <s v="TAZ S.A."/>
    <n v="24480"/>
    <s v="SILLAS"/>
    <n v="203389"/>
    <x v="0"/>
    <s v="CONAIN"/>
    <n v="0"/>
    <n v="0"/>
    <n v="7"/>
    <n v="29058"/>
    <n v="203388"/>
    <x v="0"/>
  </r>
  <r>
    <x v="2"/>
    <d v="2014-07-17T00:00:00"/>
    <n v="42178"/>
    <n v="20171"/>
    <s v="96891420-0"/>
    <s v="TAZ S.A."/>
    <n v="24481"/>
    <s v="SILLAS"/>
    <n v="203389"/>
    <x v="0"/>
    <s v="CONAIN"/>
    <n v="0"/>
    <n v="0"/>
    <n v="7"/>
    <n v="29058"/>
    <n v="203388"/>
    <x v="0"/>
  </r>
  <r>
    <x v="2"/>
    <d v="2014-07-31T00:00:00"/>
    <n v="42178"/>
    <n v="20279"/>
    <s v="96891420-0"/>
    <s v="TAZ S.A."/>
    <n v="24612"/>
    <s v="ESCRITORIOS"/>
    <n v="295470"/>
    <x v="0"/>
    <s v="CONAIN"/>
    <n v="0"/>
    <n v="0"/>
    <n v="7"/>
    <n v="42209"/>
    <n v="295469"/>
    <x v="0"/>
  </r>
  <r>
    <x v="2"/>
    <d v="2014-07-31T00:00:00"/>
    <n v="42178"/>
    <n v="20279"/>
    <s v="96891420-0"/>
    <s v="TAZ S.A."/>
    <n v="24628"/>
    <s v="ESCRITORIOS"/>
    <n v="295470"/>
    <x v="0"/>
    <s v="CONAIN"/>
    <n v="0"/>
    <n v="0"/>
    <n v="7"/>
    <n v="42209"/>
    <n v="295469"/>
    <x v="0"/>
  </r>
  <r>
    <x v="2"/>
    <d v="2014-07-31T00:00:00"/>
    <n v="42178"/>
    <n v="20279"/>
    <s v="96891420-0"/>
    <s v="TAZ S.A."/>
    <n v="24618"/>
    <s v="ESCRITORIOS"/>
    <n v="295470"/>
    <x v="0"/>
    <s v="CONAIN"/>
    <n v="0"/>
    <n v="0"/>
    <n v="7"/>
    <n v="42209"/>
    <n v="295469"/>
    <x v="0"/>
  </r>
  <r>
    <x v="2"/>
    <d v="2014-07-31T00:00:00"/>
    <n v="42178"/>
    <n v="20279"/>
    <s v="96891420-0"/>
    <s v="TAZ S.A."/>
    <n v="24629"/>
    <s v="ESCRITORIOS"/>
    <n v="295470"/>
    <x v="0"/>
    <s v="CONAIN"/>
    <n v="0"/>
    <n v="0"/>
    <n v="7"/>
    <n v="42209"/>
    <n v="295469"/>
    <x v="0"/>
  </r>
  <r>
    <x v="2"/>
    <d v="2014-07-31T00:00:00"/>
    <n v="42178"/>
    <n v="20279"/>
    <s v="96891420-0"/>
    <s v="TAZ S.A."/>
    <n v="24624"/>
    <s v="ESCRITORIOS"/>
    <n v="295470"/>
    <x v="0"/>
    <s v="CONAIN"/>
    <n v="0"/>
    <n v="0"/>
    <n v="7"/>
    <n v="42209"/>
    <n v="295469"/>
    <x v="0"/>
  </r>
  <r>
    <x v="2"/>
    <d v="2014-07-31T00:00:00"/>
    <n v="42178"/>
    <n v="20279"/>
    <s v="96891420-0"/>
    <s v="TAZ S.A."/>
    <n v="24630"/>
    <s v="ESCRITORIOS"/>
    <n v="295470"/>
    <x v="0"/>
    <s v="CONAIN"/>
    <n v="0"/>
    <n v="0"/>
    <n v="7"/>
    <n v="42209"/>
    <n v="295469"/>
    <x v="0"/>
  </r>
  <r>
    <x v="2"/>
    <d v="2014-07-31T00:00:00"/>
    <n v="42178"/>
    <n v="20279"/>
    <s v="96891420-0"/>
    <s v="TAZ S.A."/>
    <n v="24621"/>
    <s v="ESCRITORIOS"/>
    <n v="295470"/>
    <x v="0"/>
    <s v="CONAIN"/>
    <n v="0"/>
    <n v="0"/>
    <n v="7"/>
    <n v="42209"/>
    <n v="295469"/>
    <x v="0"/>
  </r>
  <r>
    <x v="2"/>
    <d v="2014-07-31T00:00:00"/>
    <n v="42178"/>
    <n v="20279"/>
    <s v="96891420-0"/>
    <s v="TAZ S.A."/>
    <n v="24631"/>
    <s v="ESCRITORIOS"/>
    <n v="295470"/>
    <x v="0"/>
    <s v="CONAIN"/>
    <n v="0"/>
    <n v="0"/>
    <n v="7"/>
    <n v="42209"/>
    <n v="295469"/>
    <x v="0"/>
  </r>
  <r>
    <x v="2"/>
    <d v="2014-07-31T00:00:00"/>
    <n v="42178"/>
    <n v="20279"/>
    <s v="96891420-0"/>
    <s v="TAZ S.A."/>
    <n v="24622"/>
    <s v="ESCRITORIOS"/>
    <n v="295470"/>
    <x v="0"/>
    <s v="CONAIN"/>
    <n v="0"/>
    <n v="0"/>
    <n v="7"/>
    <n v="42209"/>
    <n v="295469"/>
    <x v="0"/>
  </r>
  <r>
    <x v="2"/>
    <d v="2014-07-31T00:00:00"/>
    <n v="42178"/>
    <n v="20279"/>
    <s v="96891420-0"/>
    <s v="TAZ S.A."/>
    <n v="24632"/>
    <s v="ESCRITORIOS"/>
    <n v="295470"/>
    <x v="0"/>
    <s v="CONAIN"/>
    <n v="0"/>
    <n v="0"/>
    <n v="7"/>
    <n v="42209"/>
    <n v="295469"/>
    <x v="0"/>
  </r>
  <r>
    <x v="2"/>
    <d v="2014-07-31T00:00:00"/>
    <n v="42178"/>
    <n v="20279"/>
    <s v="96891420-0"/>
    <s v="TAZ S.A."/>
    <n v="24623"/>
    <s v="ESCRITORIOS"/>
    <n v="295470"/>
    <x v="0"/>
    <s v="CONAIN"/>
    <n v="0"/>
    <n v="0"/>
    <n v="7"/>
    <n v="42209"/>
    <n v="295469"/>
    <x v="0"/>
  </r>
  <r>
    <x v="2"/>
    <d v="2014-07-31T00:00:00"/>
    <n v="42178"/>
    <n v="20279"/>
    <s v="96891420-0"/>
    <s v="TAZ S.A."/>
    <n v="24633"/>
    <s v="ESCRITORIOS"/>
    <n v="295470"/>
    <x v="0"/>
    <s v="CONAIN"/>
    <n v="0"/>
    <n v="0"/>
    <n v="7"/>
    <n v="42209"/>
    <n v="295469"/>
    <x v="0"/>
  </r>
  <r>
    <x v="2"/>
    <d v="2014-07-31T00:00:00"/>
    <n v="42178"/>
    <n v="20279"/>
    <s v="96891420-0"/>
    <s v="TAZ S.A."/>
    <n v="24626"/>
    <s v="ESCRITORIOS"/>
    <n v="295470"/>
    <x v="0"/>
    <s v="CONAIN"/>
    <n v="0"/>
    <n v="0"/>
    <n v="7"/>
    <n v="42209"/>
    <n v="295469"/>
    <x v="0"/>
  </r>
  <r>
    <x v="2"/>
    <d v="2014-07-31T00:00:00"/>
    <n v="42178"/>
    <n v="20279"/>
    <s v="96891420-0"/>
    <s v="TAZ S.A."/>
    <n v="24634"/>
    <s v="ESCRITORIOS"/>
    <n v="295470"/>
    <x v="0"/>
    <s v="CONAIN"/>
    <n v="0"/>
    <n v="0"/>
    <n v="7"/>
    <n v="42209"/>
    <n v="295469"/>
    <x v="0"/>
  </r>
  <r>
    <x v="2"/>
    <d v="2014-07-31T00:00:00"/>
    <n v="42178"/>
    <n v="20279"/>
    <s v="96891420-0"/>
    <s v="TAZ S.A."/>
    <n v="24627"/>
    <s v="ESCRITORIOS"/>
    <n v="295470"/>
    <x v="0"/>
    <s v="CONAIN"/>
    <n v="0"/>
    <n v="0"/>
    <n v="7"/>
    <n v="42209"/>
    <n v="295469"/>
    <x v="0"/>
  </r>
  <r>
    <x v="2"/>
    <d v="2014-07-31T00:00:00"/>
    <n v="42178"/>
    <n v="20279"/>
    <s v="96891420-0"/>
    <s v="TAZ S.A."/>
    <n v="24635"/>
    <s v="ESCRITORIOS"/>
    <n v="295470"/>
    <x v="0"/>
    <s v="CONAIN"/>
    <n v="0"/>
    <n v="0"/>
    <n v="7"/>
    <n v="42209"/>
    <n v="295469"/>
    <x v="0"/>
  </r>
  <r>
    <x v="2"/>
    <d v="2014-07-31T00:00:00"/>
    <n v="42178"/>
    <n v="20279"/>
    <s v="96891420-0"/>
    <s v="TAZ S.A."/>
    <n v="24608"/>
    <s v="ESCRITORIOS"/>
    <n v="295470"/>
    <x v="0"/>
    <s v="CONAIN"/>
    <n v="0"/>
    <n v="0"/>
    <n v="7"/>
    <n v="42209"/>
    <n v="295469"/>
    <x v="0"/>
  </r>
  <r>
    <x v="2"/>
    <d v="2014-07-31T00:00:00"/>
    <n v="42178"/>
    <n v="20279"/>
    <s v="96891420-0"/>
    <s v="TAZ S.A."/>
    <n v="24609"/>
    <s v="ESCRITORIOS"/>
    <n v="295470"/>
    <x v="0"/>
    <s v="CONAIN"/>
    <n v="0"/>
    <n v="0"/>
    <n v="7"/>
    <n v="42209"/>
    <n v="295469"/>
    <x v="0"/>
  </r>
  <r>
    <x v="2"/>
    <d v="2014-07-31T00:00:00"/>
    <n v="42178"/>
    <n v="20279"/>
    <s v="96891420-0"/>
    <s v="TAZ S.A."/>
    <n v="24610"/>
    <s v="ESCRITORIOS"/>
    <n v="295470"/>
    <x v="0"/>
    <s v="CONAIN"/>
    <n v="0"/>
    <n v="0"/>
    <n v="7"/>
    <n v="42209"/>
    <n v="295469"/>
    <x v="0"/>
  </r>
  <r>
    <x v="2"/>
    <d v="2014-07-31T00:00:00"/>
    <n v="42178"/>
    <n v="20279"/>
    <s v="96891420-0"/>
    <s v="TAZ S.A."/>
    <n v="24611"/>
    <s v="ESCRITORIOS"/>
    <n v="295470"/>
    <x v="0"/>
    <s v="CONAIN"/>
    <n v="0"/>
    <n v="0"/>
    <n v="7"/>
    <n v="42209"/>
    <n v="295469"/>
    <x v="0"/>
  </r>
  <r>
    <x v="2"/>
    <d v="2014-07-31T00:00:00"/>
    <n v="42178"/>
    <n v="20279"/>
    <s v="96891420-0"/>
    <s v="TAZ S.A."/>
    <n v="24613"/>
    <s v="ESCRITORIOS"/>
    <n v="295470"/>
    <x v="0"/>
    <s v="CONAIN"/>
    <n v="0"/>
    <n v="0"/>
    <n v="7"/>
    <n v="42209"/>
    <n v="295469"/>
    <x v="0"/>
  </r>
  <r>
    <x v="2"/>
    <d v="2014-07-31T00:00:00"/>
    <n v="42178"/>
    <n v="20279"/>
    <s v="96891420-0"/>
    <s v="TAZ S.A."/>
    <n v="24614"/>
    <s v="ESCRITORIOS"/>
    <n v="295470"/>
    <x v="0"/>
    <s v="CONAIN"/>
    <n v="0"/>
    <n v="0"/>
    <n v="7"/>
    <n v="42209"/>
    <n v="295469"/>
    <x v="0"/>
  </r>
  <r>
    <x v="2"/>
    <d v="2014-07-31T00:00:00"/>
    <n v="42178"/>
    <n v="20279"/>
    <s v="96891420-0"/>
    <s v="TAZ S.A."/>
    <n v="24615"/>
    <s v="ESCRITORIOS"/>
    <n v="295470"/>
    <x v="0"/>
    <s v="CONAIN"/>
    <n v="0"/>
    <n v="0"/>
    <n v="7"/>
    <n v="42209"/>
    <n v="295469"/>
    <x v="0"/>
  </r>
  <r>
    <x v="2"/>
    <d v="2014-07-31T00:00:00"/>
    <n v="42178"/>
    <n v="20279"/>
    <s v="96891420-0"/>
    <s v="TAZ S.A."/>
    <n v="24616"/>
    <s v="ESCRITORIOS"/>
    <n v="295470"/>
    <x v="0"/>
    <s v="CONAIN"/>
    <n v="0"/>
    <n v="0"/>
    <n v="7"/>
    <n v="42209"/>
    <n v="295469"/>
    <x v="0"/>
  </r>
  <r>
    <x v="2"/>
    <d v="2014-07-31T00:00:00"/>
    <n v="42178"/>
    <n v="20279"/>
    <s v="96891420-0"/>
    <s v="TAZ S.A."/>
    <n v="24617"/>
    <s v="ESCRITORIOS"/>
    <n v="295470"/>
    <x v="0"/>
    <s v="CONAIN"/>
    <n v="0"/>
    <n v="0"/>
    <n v="7"/>
    <n v="42209"/>
    <n v="295469"/>
    <x v="0"/>
  </r>
  <r>
    <x v="2"/>
    <d v="2014-07-31T00:00:00"/>
    <n v="42178"/>
    <n v="20279"/>
    <s v="96891420-0"/>
    <s v="TAZ S.A."/>
    <n v="24625"/>
    <s v="ESCRITORIOS"/>
    <n v="295470"/>
    <x v="0"/>
    <s v="CONAIN"/>
    <n v="0"/>
    <n v="0"/>
    <n v="7"/>
    <n v="42209"/>
    <n v="295469"/>
    <x v="0"/>
  </r>
  <r>
    <x v="2"/>
    <d v="2014-07-31T00:00:00"/>
    <n v="42178"/>
    <n v="20279"/>
    <s v="96891420-0"/>
    <s v="TAZ S.A."/>
    <n v="24619"/>
    <s v="ESCRITORIOS"/>
    <n v="295470"/>
    <x v="0"/>
    <s v="CONAIN"/>
    <n v="0"/>
    <n v="0"/>
    <n v="7"/>
    <n v="42209"/>
    <n v="295469"/>
    <x v="0"/>
  </r>
  <r>
    <x v="2"/>
    <d v="2014-07-31T00:00:00"/>
    <n v="42178"/>
    <n v="20279"/>
    <s v="96891420-0"/>
    <s v="TAZ S.A."/>
    <n v="24607"/>
    <s v="ESCRITORIOS"/>
    <n v="295470"/>
    <x v="0"/>
    <s v="CONAIN"/>
    <n v="0"/>
    <n v="0"/>
    <n v="7"/>
    <n v="42209"/>
    <n v="295469"/>
    <x v="0"/>
  </r>
  <r>
    <x v="2"/>
    <d v="2014-07-31T00:00:00"/>
    <n v="42178"/>
    <n v="20279"/>
    <s v="96891420-0"/>
    <s v="TAZ S.A."/>
    <n v="24620"/>
    <s v="ESCRITORIOS"/>
    <n v="295470"/>
    <x v="0"/>
    <s v="CONAIN"/>
    <n v="0"/>
    <n v="0"/>
    <n v="7"/>
    <n v="42209"/>
    <n v="295469"/>
    <x v="0"/>
  </r>
  <r>
    <x v="2"/>
    <d v="2014-08-19T00:00:00"/>
    <n v="42220"/>
    <n v="20384"/>
    <s v="96891420-0"/>
    <s v="TAZ S.A."/>
    <n v="24573"/>
    <s v="ESTANTES Y RACK"/>
    <n v="153519"/>
    <x v="0"/>
    <s v="CONAIN"/>
    <n v="0"/>
    <n v="0"/>
    <n v="7"/>
    <n v="21932"/>
    <n v="153518"/>
    <x v="0"/>
  </r>
  <r>
    <x v="2"/>
    <d v="2014-08-19T00:00:00"/>
    <n v="42220"/>
    <n v="20384"/>
    <s v="96891420-0"/>
    <s v="TAZ S.A."/>
    <n v="24578"/>
    <s v="ESTANTES Y RACK"/>
    <n v="153520"/>
    <x v="0"/>
    <s v="CONAIN"/>
    <n v="0"/>
    <n v="0"/>
    <n v="7"/>
    <n v="21933"/>
    <n v="153519"/>
    <x v="0"/>
  </r>
  <r>
    <x v="2"/>
    <d v="2014-08-19T00:00:00"/>
    <n v="42220"/>
    <n v="20384"/>
    <s v="96891420-0"/>
    <s v="TAZ S.A."/>
    <n v="24574"/>
    <s v="ESTANTES Y RACK"/>
    <n v="153520"/>
    <x v="0"/>
    <s v="CONAIN"/>
    <n v="0"/>
    <n v="0"/>
    <n v="7"/>
    <n v="21933"/>
    <n v="153519"/>
    <x v="0"/>
  </r>
  <r>
    <x v="2"/>
    <d v="2014-08-19T00:00:00"/>
    <n v="42220"/>
    <n v="20384"/>
    <s v="96891420-0"/>
    <s v="TAZ S.A."/>
    <n v="24579"/>
    <s v="ESTANTES Y RACK"/>
    <n v="153520"/>
    <x v="0"/>
    <s v="CONAIN"/>
    <n v="0"/>
    <n v="0"/>
    <n v="7"/>
    <n v="21933"/>
    <n v="153519"/>
    <x v="0"/>
  </r>
  <r>
    <x v="2"/>
    <d v="2014-08-19T00:00:00"/>
    <n v="42220"/>
    <n v="20384"/>
    <s v="96891420-0"/>
    <s v="TAZ S.A."/>
    <n v="24575"/>
    <s v="ESTANTES Y RACK"/>
    <n v="153520"/>
    <x v="0"/>
    <s v="CONAIN"/>
    <n v="0"/>
    <n v="0"/>
    <n v="7"/>
    <n v="21933"/>
    <n v="153519"/>
    <x v="0"/>
  </r>
  <r>
    <x v="2"/>
    <d v="2014-08-19T00:00:00"/>
    <n v="42220"/>
    <n v="20384"/>
    <s v="96891420-0"/>
    <s v="TAZ S.A."/>
    <n v="24580"/>
    <s v="ESTANTES Y RACK"/>
    <n v="153520"/>
    <x v="0"/>
    <s v="CONAIN"/>
    <n v="0"/>
    <n v="0"/>
    <n v="7"/>
    <n v="21933"/>
    <n v="153519"/>
    <x v="0"/>
  </r>
  <r>
    <x v="2"/>
    <d v="2014-08-19T00:00:00"/>
    <n v="42220"/>
    <n v="20384"/>
    <s v="96891420-0"/>
    <s v="TAZ S.A."/>
    <n v="24576"/>
    <s v="ESTANTES Y RACK"/>
    <n v="153520"/>
    <x v="0"/>
    <s v="CONAIN"/>
    <n v="0"/>
    <n v="0"/>
    <n v="7"/>
    <n v="21933"/>
    <n v="153519"/>
    <x v="0"/>
  </r>
  <r>
    <x v="2"/>
    <d v="2014-08-19T00:00:00"/>
    <n v="42220"/>
    <n v="20384"/>
    <s v="96891420-0"/>
    <s v="TAZ S.A."/>
    <n v="24577"/>
    <s v="ESTANTES Y RACK"/>
    <n v="153520"/>
    <x v="0"/>
    <s v="CONAIN"/>
    <n v="0"/>
    <n v="0"/>
    <n v="7"/>
    <n v="21933"/>
    <n v="153519"/>
    <x v="0"/>
  </r>
  <r>
    <x v="2"/>
    <d v="2014-08-29T00:00:00"/>
    <n v="42220"/>
    <n v="110003"/>
    <s v="79909150-k"/>
    <s v="METALURGICA SILCOSIL LIMITADA"/>
    <n v="25448"/>
    <s v="SOFAS"/>
    <n v="504484"/>
    <x v="0"/>
    <s v="CONAIN"/>
    <n v="0"/>
    <n v="0"/>
    <n v="7"/>
    <n v="72069"/>
    <n v="504483"/>
    <x v="0"/>
  </r>
  <r>
    <x v="2"/>
    <d v="2014-10-17T00:00:00"/>
    <n v="42431"/>
    <n v="20720"/>
    <s v="96891420-0"/>
    <s v="TAZ S.A."/>
    <n v="24636"/>
    <s v="ESCRITORIOS"/>
    <n v="294868"/>
    <x v="0"/>
    <s v="CONAIN"/>
    <n v="0"/>
    <n v="0"/>
    <n v="7"/>
    <n v="42123"/>
    <n v="294867"/>
    <x v="0"/>
  </r>
  <r>
    <x v="2"/>
    <d v="2014-10-17T00:00:00"/>
    <n v="42431"/>
    <n v="20720"/>
    <s v="96891420-0"/>
    <s v="TAZ S.A."/>
    <n v="24637"/>
    <s v="ESCRITORIOS"/>
    <n v="294868"/>
    <x v="0"/>
    <s v="CONAIN"/>
    <n v="0"/>
    <n v="0"/>
    <n v="7"/>
    <n v="42123"/>
    <n v="294867"/>
    <x v="0"/>
  </r>
  <r>
    <x v="2"/>
    <d v="2014-10-17T00:00:00"/>
    <n v="42431"/>
    <n v="20720"/>
    <s v="96891420-0"/>
    <s v="TAZ S.A."/>
    <n v="24638"/>
    <s v="ESCRITORIOS"/>
    <n v="294868"/>
    <x v="0"/>
    <s v="CONAIN"/>
    <n v="0"/>
    <n v="0"/>
    <n v="7"/>
    <n v="42123"/>
    <n v="294867"/>
    <x v="0"/>
  </r>
  <r>
    <x v="2"/>
    <d v="2014-10-29T00:00:00"/>
    <n v="42431"/>
    <n v="20775"/>
    <s v="96891420-0"/>
    <s v="TAZ S.A."/>
    <n v="25447"/>
    <s v="ESCRITORIOS"/>
    <n v="596007"/>
    <x v="0"/>
    <s v="CONAIN"/>
    <n v="0"/>
    <n v="0"/>
    <n v="7"/>
    <n v="85142"/>
    <n v="596006"/>
    <x v="0"/>
  </r>
  <r>
    <x v="2"/>
    <d v="2014-11-19T00:00:00"/>
    <n v="42770"/>
    <n v="8403"/>
    <s v="76019175-2"/>
    <s v="COMERCIAL OFFICHILE S.P.A."/>
    <n v="24666"/>
    <s v="OTRAS MAQUINAS Y ARTICULOS DE OFICINA"/>
    <n v="261503"/>
    <x v="0"/>
    <s v="CONAIN"/>
    <n v="0"/>
    <n v="0"/>
    <n v="7"/>
    <n v="37360"/>
    <n v="261502"/>
    <x v="0"/>
  </r>
  <r>
    <x v="2"/>
    <d v="2014-11-19T00:00:00"/>
    <n v="42770"/>
    <n v="8403"/>
    <s v="76019175-2"/>
    <s v="COMERCIAL OFFICHILE S.P.A."/>
    <n v="24665"/>
    <s v="OTRAS MAQUINAS Y ARTICULOS DE OFICINA"/>
    <n v="261503"/>
    <x v="0"/>
    <s v="CONAIN"/>
    <n v="0"/>
    <n v="0"/>
    <n v="7"/>
    <n v="37360"/>
    <n v="261502"/>
    <x v="0"/>
  </r>
  <r>
    <x v="2"/>
    <d v="2014-11-20T00:00:00"/>
    <n v="42770"/>
    <n v="20951"/>
    <s v="96891420-0"/>
    <s v="TAZ S.A."/>
    <n v="24664"/>
    <s v="ESCRITORIOS"/>
    <n v="309371"/>
    <x v="0"/>
    <s v="CONAIN"/>
    <n v="0"/>
    <n v="0"/>
    <n v="7"/>
    <n v="44194"/>
    <n v="309370"/>
    <x v="0"/>
  </r>
  <r>
    <x v="2"/>
    <d v="2014-11-20T00:00:00"/>
    <n v="42770"/>
    <n v="20952"/>
    <s v="96891420-0"/>
    <s v="TAZ S.A."/>
    <n v="24639"/>
    <s v="ESTANTES Y RACK"/>
    <n v="159793"/>
    <x v="0"/>
    <s v="CONAIN"/>
    <n v="0"/>
    <n v="0"/>
    <n v="7"/>
    <n v="22830"/>
    <n v="159792"/>
    <x v="0"/>
  </r>
  <r>
    <x v="2"/>
    <d v="2014-11-20T00:00:00"/>
    <n v="42770"/>
    <n v="20952"/>
    <s v="96891420-0"/>
    <s v="TAZ S.A."/>
    <n v="24640"/>
    <s v="ESTANTES Y RACK"/>
    <n v="159793"/>
    <x v="0"/>
    <s v="CONAIN"/>
    <n v="0"/>
    <n v="0"/>
    <n v="7"/>
    <n v="22830"/>
    <n v="159792"/>
    <x v="0"/>
  </r>
  <r>
    <x v="2"/>
    <d v="2014-11-20T00:00:00"/>
    <n v="42770"/>
    <n v="20952"/>
    <s v="96891420-0"/>
    <s v="TAZ S.A."/>
    <n v="24641"/>
    <s v="ESTANTES Y RACK"/>
    <n v="159793"/>
    <x v="0"/>
    <s v="CONAIN"/>
    <n v="0"/>
    <n v="0"/>
    <n v="7"/>
    <n v="22830"/>
    <n v="159792"/>
    <x v="0"/>
  </r>
  <r>
    <x v="2"/>
    <d v="2014-11-20T00:00:00"/>
    <n v="42770"/>
    <n v="20952"/>
    <s v="96891420-0"/>
    <s v="TAZ S.A."/>
    <n v="24642"/>
    <s v="ESTANTES Y RACK"/>
    <n v="159793"/>
    <x v="0"/>
    <s v="CONAIN"/>
    <n v="0"/>
    <n v="0"/>
    <n v="7"/>
    <n v="22830"/>
    <n v="159792"/>
    <x v="0"/>
  </r>
  <r>
    <x v="2"/>
    <d v="2014-11-20T00:00:00"/>
    <n v="42770"/>
    <n v="20952"/>
    <s v="96891420-0"/>
    <s v="TAZ S.A."/>
    <n v="24643"/>
    <s v="ESTANTES Y RACK"/>
    <n v="159793"/>
    <x v="0"/>
    <s v="CONAIN"/>
    <n v="0"/>
    <n v="0"/>
    <n v="7"/>
    <n v="22830"/>
    <n v="159792"/>
    <x v="0"/>
  </r>
  <r>
    <x v="2"/>
    <d v="2014-11-20T00:00:00"/>
    <n v="42770"/>
    <n v="20952"/>
    <s v="96891420-0"/>
    <s v="TAZ S.A."/>
    <n v="24644"/>
    <s v="ESTANTES Y RACK"/>
    <n v="159793"/>
    <x v="0"/>
    <s v="CONAIN"/>
    <n v="0"/>
    <n v="0"/>
    <n v="7"/>
    <n v="22830"/>
    <n v="159792"/>
    <x v="0"/>
  </r>
  <r>
    <x v="2"/>
    <d v="2014-11-20T00:00:00"/>
    <n v="42770"/>
    <n v="20952"/>
    <s v="96891420-0"/>
    <s v="TAZ S.A."/>
    <n v="24645"/>
    <s v="ESTANTES Y RACK"/>
    <n v="159793"/>
    <x v="0"/>
    <s v="CONAIN"/>
    <n v="0"/>
    <n v="0"/>
    <n v="7"/>
    <n v="22830"/>
    <n v="159792"/>
    <x v="0"/>
  </r>
  <r>
    <x v="2"/>
    <d v="2014-11-20T00:00:00"/>
    <n v="42770"/>
    <n v="20952"/>
    <s v="96891420-0"/>
    <s v="TAZ S.A."/>
    <n v="24646"/>
    <s v="ESTANTES Y RACK"/>
    <n v="159793"/>
    <x v="0"/>
    <s v="CONAIN"/>
    <n v="0"/>
    <n v="0"/>
    <n v="7"/>
    <n v="22830"/>
    <n v="159792"/>
    <x v="0"/>
  </r>
  <r>
    <x v="2"/>
    <d v="2014-11-20T00:00:00"/>
    <n v="42770"/>
    <n v="20952"/>
    <s v="96891420-0"/>
    <s v="TAZ S.A."/>
    <n v="24647"/>
    <s v="BIBLIOTECAS"/>
    <n v="303227"/>
    <x v="0"/>
    <s v="CONAIN"/>
    <n v="0"/>
    <n v="0"/>
    <n v="7"/>
    <n v="43318"/>
    <n v="303226"/>
    <x v="0"/>
  </r>
  <r>
    <x v="2"/>
    <d v="2014-11-20T00:00:00"/>
    <n v="42770"/>
    <n v="20952"/>
    <s v="96891420-0"/>
    <s v="TAZ S.A."/>
    <n v="24663"/>
    <s v="ESCRITORIOS"/>
    <n v="315686"/>
    <x v="0"/>
    <s v="CONAIN"/>
    <n v="0"/>
    <n v="0"/>
    <n v="7"/>
    <n v="45097"/>
    <n v="315685"/>
    <x v="0"/>
  </r>
  <r>
    <x v="2"/>
    <d v="2014-12-22T00:00:00"/>
    <n v="43198"/>
    <n v="24"/>
    <s v="78942720-8"/>
    <s v="Julio Zumaeta Gonzalez y Compañia limitada"/>
    <n v="25727"/>
    <s v="SOFAS"/>
    <n v="447407"/>
    <x v="0"/>
    <s v="SEGPRES"/>
    <n v="0"/>
    <n v="0"/>
    <n v="7"/>
    <n v="63916"/>
    <n v="447406"/>
    <x v="0"/>
  </r>
  <r>
    <x v="2"/>
    <d v="2014-12-22T00:00:00"/>
    <n v="43198"/>
    <n v="24"/>
    <s v="78942720-8"/>
    <s v="Julio Zumaeta Gonzalez y Compañia limitada"/>
    <n v="25730"/>
    <s v="SOFAS"/>
    <n v="223703"/>
    <x v="0"/>
    <s v="SEGPRES"/>
    <n v="0"/>
    <n v="0"/>
    <n v="7"/>
    <n v="31960"/>
    <n v="223702"/>
    <x v="0"/>
  </r>
  <r>
    <x v="2"/>
    <d v="2014-12-22T00:00:00"/>
    <n v="43198"/>
    <n v="24"/>
    <s v="78942720-8"/>
    <s v="Julio Zumaeta Gonzalez y Compañia limitada"/>
    <n v="25728"/>
    <s v="SOFAS"/>
    <n v="447407"/>
    <x v="0"/>
    <s v="SEGPRES"/>
    <n v="0"/>
    <n v="0"/>
    <n v="7"/>
    <n v="63916"/>
    <n v="447406"/>
    <x v="0"/>
  </r>
  <r>
    <x v="2"/>
    <d v="2014-12-22T00:00:00"/>
    <n v="43198"/>
    <n v="24"/>
    <s v="78942720-8"/>
    <s v="Julio Zumaeta Gonzalez y Compañia limitada"/>
    <n v="25729"/>
    <s v="SOFAS"/>
    <n v="223703"/>
    <x v="0"/>
    <s v="SEGPRES"/>
    <n v="0"/>
    <n v="0"/>
    <n v="7"/>
    <n v="31960"/>
    <n v="223702"/>
    <x v="0"/>
  </r>
  <r>
    <x v="2"/>
    <d v="2014-12-22T00:00:00"/>
    <n v="43198"/>
    <n v="24"/>
    <s v="78942720-8"/>
    <s v="Julio Zumaeta Gonzalez y Compañia limitada"/>
    <n v="25731"/>
    <s v="SOFAS"/>
    <n v="223703"/>
    <x v="0"/>
    <s v="SEGPRES"/>
    <n v="0"/>
    <n v="0"/>
    <n v="7"/>
    <n v="31960"/>
    <n v="223702"/>
    <x v="0"/>
  </r>
  <r>
    <x v="2"/>
    <d v="2014-12-22T00:00:00"/>
    <n v="43198"/>
    <n v="24"/>
    <s v="78942720-8"/>
    <s v="Julio Zumaeta Gonzalez y Compañia limitada"/>
    <n v="25732"/>
    <s v="SOFAS"/>
    <n v="223703"/>
    <x v="0"/>
    <s v="SEGPRES"/>
    <n v="0"/>
    <n v="0"/>
    <n v="7"/>
    <n v="31960"/>
    <n v="223702"/>
    <x v="0"/>
  </r>
  <r>
    <x v="2"/>
    <d v="2014-12-22T00:00:00"/>
    <n v="43198"/>
    <n v="259"/>
    <s v="76719470-6"/>
    <s v="INTERGROUPE S.A."/>
    <n v="25659"/>
    <s v="SOFAS"/>
    <n v="438214"/>
    <x v="0"/>
    <s v="CONAIN"/>
    <n v="0"/>
    <n v="0"/>
    <n v="7"/>
    <n v="62601"/>
    <n v="438213"/>
    <x v="0"/>
  </r>
  <r>
    <x v="2"/>
    <d v="2014-12-22T00:00:00"/>
    <n v="43198"/>
    <n v="259"/>
    <s v="76719470-6"/>
    <s v="INTERGROUPE S.A."/>
    <n v="25660"/>
    <s v="SOFAS"/>
    <n v="438214"/>
    <x v="0"/>
    <s v="CONAIN"/>
    <n v="0"/>
    <n v="0"/>
    <n v="7"/>
    <n v="62601"/>
    <n v="438213"/>
    <x v="0"/>
  </r>
  <r>
    <x v="2"/>
    <d v="2014-12-22T00:00:00"/>
    <n v="43198"/>
    <n v="259"/>
    <s v="76719470-6"/>
    <s v="INTERGROUPE S.A."/>
    <n v="25661"/>
    <s v="SOFAS"/>
    <n v="438214"/>
    <x v="0"/>
    <s v="CONAIN"/>
    <n v="0"/>
    <n v="0"/>
    <n v="7"/>
    <n v="62601"/>
    <n v="438213"/>
    <x v="0"/>
  </r>
  <r>
    <x v="2"/>
    <d v="2014-12-22T00:00:00"/>
    <n v="43198"/>
    <n v="259"/>
    <s v="76719470-6"/>
    <s v="INTERGROUPE S.A."/>
    <n v="25662"/>
    <s v="SOFAS"/>
    <n v="438214"/>
    <x v="0"/>
    <s v="CONAIN"/>
    <n v="0"/>
    <n v="0"/>
    <n v="7"/>
    <n v="62601"/>
    <n v="438213"/>
    <x v="0"/>
  </r>
  <r>
    <x v="2"/>
    <d v="2014-12-22T00:00:00"/>
    <n v="43198"/>
    <n v="259"/>
    <s v="76719470-6"/>
    <s v="INTERGROUPE S.A."/>
    <n v="25663"/>
    <s v="SOFAS"/>
    <n v="438214"/>
    <x v="0"/>
    <s v="CONAIN"/>
    <n v="0"/>
    <n v="0"/>
    <n v="7"/>
    <n v="62601"/>
    <n v="438213"/>
    <x v="0"/>
  </r>
  <r>
    <x v="2"/>
    <d v="2014-12-29T00:00:00"/>
    <n v="43198"/>
    <n v="673"/>
    <s v="99546270-2"/>
    <s v="ERGOTEC MUEBLES S.A."/>
    <n v="25504"/>
    <s v="ESCRITORIOS"/>
    <n v="497967"/>
    <x v="0"/>
    <s v="SEGPRES"/>
    <n v="0"/>
    <n v="0"/>
    <n v="7"/>
    <n v="71138"/>
    <n v="497966"/>
    <x v="0"/>
  </r>
  <r>
    <x v="2"/>
    <d v="2014-12-29T00:00:00"/>
    <n v="43198"/>
    <n v="673"/>
    <s v="99546270-2"/>
    <s v="ERGOTEC MUEBLES S.A."/>
    <n v="25505"/>
    <s v="ESCRITORIOS"/>
    <n v="497967"/>
    <x v="0"/>
    <s v="SEGPRES"/>
    <n v="0"/>
    <n v="0"/>
    <n v="7"/>
    <n v="71138"/>
    <n v="497966"/>
    <x v="0"/>
  </r>
  <r>
    <x v="2"/>
    <d v="2014-12-29T00:00:00"/>
    <n v="43198"/>
    <n v="673"/>
    <s v="99546270-2"/>
    <s v="ERGOTEC MUEBLES S.A."/>
    <n v="25506"/>
    <s v="ESCRITORIOS"/>
    <n v="497967"/>
    <x v="0"/>
    <s v="SEGPRES"/>
    <n v="0"/>
    <n v="0"/>
    <n v="7"/>
    <n v="71138"/>
    <n v="497966"/>
    <x v="0"/>
  </r>
  <r>
    <x v="2"/>
    <d v="2014-12-29T00:00:00"/>
    <n v="43198"/>
    <n v="673"/>
    <s v="99546270-2"/>
    <s v="ERGOTEC MUEBLES S.A."/>
    <n v="25507"/>
    <s v="ESCRITORIOS"/>
    <n v="497967"/>
    <x v="0"/>
    <s v="SEGPRES"/>
    <n v="0"/>
    <n v="0"/>
    <n v="7"/>
    <n v="71138"/>
    <n v="497966"/>
    <x v="0"/>
  </r>
  <r>
    <x v="2"/>
    <d v="2014-12-29T00:00:00"/>
    <n v="43198"/>
    <n v="673"/>
    <s v="99546270-2"/>
    <s v="ERGOTEC MUEBLES S.A."/>
    <n v="25508"/>
    <s v="ESCRITORIOS"/>
    <n v="497967"/>
    <x v="0"/>
    <s v="SEGPRES"/>
    <n v="0"/>
    <n v="0"/>
    <n v="7"/>
    <n v="71138"/>
    <n v="497966"/>
    <x v="0"/>
  </r>
  <r>
    <x v="2"/>
    <d v="2014-12-24T00:00:00"/>
    <n v="43198"/>
    <n v="21273"/>
    <s v="96891420-0"/>
    <s v="TAZ S.A."/>
    <n v="25643"/>
    <s v="ESTANTES Y RACK"/>
    <n v="221352"/>
    <x v="0"/>
    <s v="CONAIN"/>
    <n v="0"/>
    <n v="0"/>
    <n v="7"/>
    <n v="31619"/>
    <n v="221351"/>
    <x v="0"/>
  </r>
  <r>
    <x v="2"/>
    <d v="2014-12-24T00:00:00"/>
    <n v="43198"/>
    <n v="21273"/>
    <s v="96891420-0"/>
    <s v="TAZ S.A."/>
    <n v="25644"/>
    <s v="ESTANTES Y RACK"/>
    <n v="221352"/>
    <x v="0"/>
    <s v="CONAIN"/>
    <n v="0"/>
    <n v="0"/>
    <n v="7"/>
    <n v="31619"/>
    <n v="221351"/>
    <x v="0"/>
  </r>
  <r>
    <x v="2"/>
    <d v="2014-12-24T00:00:00"/>
    <n v="43198"/>
    <n v="21273"/>
    <s v="96891420-0"/>
    <s v="TAZ S.A."/>
    <n v="25645"/>
    <s v="ESTANTES Y RACK"/>
    <n v="221352"/>
    <x v="0"/>
    <s v="CONAIN"/>
    <n v="0"/>
    <n v="0"/>
    <n v="7"/>
    <n v="31619"/>
    <n v="221351"/>
    <x v="0"/>
  </r>
  <r>
    <x v="2"/>
    <d v="2014-12-24T00:00:00"/>
    <n v="43198"/>
    <n v="21273"/>
    <s v="96891420-0"/>
    <s v="TAZ S.A."/>
    <n v="25646"/>
    <s v="MESAS"/>
    <n v="146216"/>
    <x v="0"/>
    <s v="CONAIN"/>
    <n v="0"/>
    <n v="0"/>
    <n v="7"/>
    <n v="20887"/>
    <n v="146215"/>
    <x v="0"/>
  </r>
  <r>
    <x v="2"/>
    <d v="2014-12-24T00:00:00"/>
    <n v="43198"/>
    <n v="21273"/>
    <s v="96891420-0"/>
    <s v="TAZ S.A."/>
    <n v="25650"/>
    <s v="ESCRITORIOS"/>
    <n v="315745"/>
    <x v="0"/>
    <s v="CONAIN"/>
    <n v="0"/>
    <n v="0"/>
    <n v="7"/>
    <n v="45108"/>
    <n v="315744"/>
    <x v="0"/>
  </r>
  <r>
    <x v="2"/>
    <d v="2014-12-24T00:00:00"/>
    <n v="43198"/>
    <n v="21273"/>
    <s v="96891420-0"/>
    <s v="TAZ S.A."/>
    <n v="25651"/>
    <s v="ESTANTES Y RACK"/>
    <n v="221352"/>
    <x v="0"/>
    <s v="CONAIN"/>
    <n v="0"/>
    <n v="0"/>
    <n v="7"/>
    <n v="31619"/>
    <n v="221351"/>
    <x v="0"/>
  </r>
  <r>
    <x v="2"/>
    <d v="2014-12-24T00:00:00"/>
    <n v="43198"/>
    <n v="21273"/>
    <s v="96891420-0"/>
    <s v="TAZ S.A."/>
    <n v="25652"/>
    <s v="ESTANTES Y RACK"/>
    <n v="221352"/>
    <x v="0"/>
    <s v="CONAIN"/>
    <n v="0"/>
    <n v="0"/>
    <n v="7"/>
    <n v="31619"/>
    <n v="221351"/>
    <x v="0"/>
  </r>
  <r>
    <x v="2"/>
    <d v="2014-12-24T00:00:00"/>
    <n v="43198"/>
    <n v="21273"/>
    <s v="96891420-0"/>
    <s v="TAZ S.A."/>
    <n v="25653"/>
    <s v="ESTANTES Y RACK"/>
    <n v="221352"/>
    <x v="0"/>
    <s v="CONAIN"/>
    <n v="0"/>
    <n v="0"/>
    <n v="7"/>
    <n v="31619"/>
    <n v="221351"/>
    <x v="0"/>
  </r>
  <r>
    <x v="2"/>
    <d v="2014-12-24T00:00:00"/>
    <n v="43198"/>
    <n v="21273"/>
    <s v="96891420-0"/>
    <s v="TAZ S.A."/>
    <n v="25654"/>
    <s v="ESTANTES Y RACK"/>
    <n v="221352"/>
    <x v="0"/>
    <s v="CONAIN"/>
    <n v="0"/>
    <n v="0"/>
    <n v="7"/>
    <n v="31619"/>
    <n v="221351"/>
    <x v="0"/>
  </r>
  <r>
    <x v="2"/>
    <d v="2014-12-24T00:00:00"/>
    <n v="43198"/>
    <n v="21273"/>
    <s v="96891420-0"/>
    <s v="TAZ S.A."/>
    <n v="25655"/>
    <s v="ESTANTES Y RACK"/>
    <n v="221352"/>
    <x v="0"/>
    <s v="CONAIN"/>
    <n v="0"/>
    <n v="0"/>
    <n v="7"/>
    <n v="31619"/>
    <n v="221351"/>
    <x v="0"/>
  </r>
  <r>
    <x v="2"/>
    <d v="2014-12-24T00:00:00"/>
    <n v="43198"/>
    <n v="21273"/>
    <s v="96891420-0"/>
    <s v="TAZ S.A."/>
    <n v="25656"/>
    <s v="ESTANTES Y RACK"/>
    <n v="221352"/>
    <x v="0"/>
    <s v="CONAIN"/>
    <n v="0"/>
    <n v="0"/>
    <n v="7"/>
    <n v="31619"/>
    <n v="221351"/>
    <x v="0"/>
  </r>
  <r>
    <x v="2"/>
    <d v="2014-12-24T00:00:00"/>
    <n v="43198"/>
    <n v="21273"/>
    <s v="96891420-0"/>
    <s v="TAZ S.A."/>
    <n v="25657"/>
    <s v="ESTANTES Y RACK"/>
    <n v="221352"/>
    <x v="0"/>
    <s v="CONAIN"/>
    <n v="0"/>
    <n v="0"/>
    <n v="7"/>
    <n v="31619"/>
    <n v="221351"/>
    <x v="0"/>
  </r>
  <r>
    <x v="2"/>
    <d v="2014-12-24T00:00:00"/>
    <n v="43198"/>
    <n v="21273"/>
    <s v="96891420-0"/>
    <s v="TAZ S.A."/>
    <n v="25658"/>
    <s v="ESTANTES Y RACK"/>
    <n v="221352"/>
    <x v="0"/>
    <s v="CONAIN"/>
    <n v="0"/>
    <n v="0"/>
    <n v="7"/>
    <n v="31619"/>
    <n v="221351"/>
    <x v="0"/>
  </r>
  <r>
    <x v="2"/>
    <d v="2014-12-30T00:00:00"/>
    <n v="43198"/>
    <n v="204957"/>
    <s v="79909150-k"/>
    <s v="METALURGICA SILCOSIL LIMITADA"/>
    <n v="25509"/>
    <s v="ESCRITORIOS"/>
    <n v="175130"/>
    <x v="0"/>
    <s v="SEGPRES"/>
    <n v="0"/>
    <n v="0"/>
    <n v="7"/>
    <n v="25021"/>
    <n v="175129"/>
    <x v="0"/>
  </r>
  <r>
    <x v="2"/>
    <d v="2014-12-30T00:00:00"/>
    <n v="43198"/>
    <n v="204957"/>
    <s v="79909150-k"/>
    <s v="METALURGICA SILCOSIL LIMITADA"/>
    <n v="25511"/>
    <s v="ESCRITORIOS"/>
    <n v="175130"/>
    <x v="0"/>
    <s v="SEGPRES"/>
    <n v="0"/>
    <n v="0"/>
    <n v="7"/>
    <n v="25021"/>
    <n v="175129"/>
    <x v="0"/>
  </r>
  <r>
    <x v="2"/>
    <d v="2014-12-18T00:00:00"/>
    <n v="43198"/>
    <n v="316938"/>
    <s v="82409100-5"/>
    <s v="Muebles Sur S.A."/>
    <n v="25634"/>
    <s v="MESAS"/>
    <n v="522880"/>
    <x v="0"/>
    <s v="CONAIN"/>
    <n v="0"/>
    <n v="0"/>
    <n v="7"/>
    <n v="74697"/>
    <n v="522879"/>
    <x v="0"/>
  </r>
  <r>
    <x v="2"/>
    <d v="2015-03-13T00:00:00"/>
    <n v="43068"/>
    <n v="2253"/>
    <s v="78801590-9"/>
    <s v="Construcciones y Diseños Interior A y M Limitada"/>
    <n v="26581"/>
    <s v="ESTANTES Y RACK"/>
    <n v="844900"/>
    <x v="0"/>
    <s v="SEGPRES"/>
    <n v="0"/>
    <n v="0"/>
    <n v="7"/>
    <n v="120699"/>
    <n v="844899"/>
    <x v="0"/>
  </r>
  <r>
    <x v="2"/>
    <d v="2015-03-10T00:00:00"/>
    <n v="43068"/>
    <n v="196142"/>
    <s v="79909150-k"/>
    <s v="METALURGICA SILCOSIL LIMITADA"/>
    <n v="25790"/>
    <s v="ESCRITORIOS"/>
    <n v="175130"/>
    <x v="0"/>
    <s v="SEGPRES"/>
    <n v="0"/>
    <n v="0"/>
    <n v="7"/>
    <n v="25021"/>
    <n v="175129"/>
    <x v="0"/>
  </r>
  <r>
    <x v="2"/>
    <d v="2015-03-10T00:00:00"/>
    <n v="43068"/>
    <n v="196142"/>
    <s v="79909150-k"/>
    <s v="METALURGICA SILCOSIL LIMITADA"/>
    <n v="25792"/>
    <s v="ESCRITORIOS"/>
    <n v="175130"/>
    <x v="0"/>
    <s v="SEGPRES"/>
    <n v="0"/>
    <n v="0"/>
    <n v="7"/>
    <n v="25021"/>
    <n v="175129"/>
    <x v="0"/>
  </r>
  <r>
    <x v="2"/>
    <d v="2015-03-10T00:00:00"/>
    <n v="43068"/>
    <n v="196142"/>
    <s v="79909150-k"/>
    <s v="METALURGICA SILCOSIL LIMITADA"/>
    <n v="25793"/>
    <s v="ESCRITORIOS"/>
    <n v="175130"/>
    <x v="0"/>
    <s v="SEGPRES"/>
    <n v="0"/>
    <n v="0"/>
    <n v="7"/>
    <n v="25021"/>
    <n v="175129"/>
    <x v="0"/>
  </r>
  <r>
    <x v="2"/>
    <d v="2015-05-19T00:00:00"/>
    <n v="43499"/>
    <n v="73695"/>
    <s v="78233420-4"/>
    <s v="HOSPITALIA PRODUCTOS MEDICOS LTDA."/>
    <n v="25841"/>
    <s v="OTRAS MAQUINAS Y ARTICULOS DE OFICINA"/>
    <n v="245943"/>
    <x v="0"/>
    <s v="SEGPRES"/>
    <n v="0"/>
    <n v="0"/>
    <n v="7"/>
    <n v="35132"/>
    <n v="245942"/>
    <x v="0"/>
  </r>
  <r>
    <x v="2"/>
    <d v="2015-07-24T00:00:00"/>
    <n v="43848"/>
    <n v="880"/>
    <s v="78483830-7"/>
    <s v="CONSTRUCTORA E INMOBILIARIA 2000 LIMITADA"/>
    <n v="25883"/>
    <s v="SILLAS"/>
    <n v="297024"/>
    <x v="0"/>
    <s v="SEGPRES"/>
    <n v="0"/>
    <n v="0"/>
    <n v="7"/>
    <n v="42432"/>
    <n v="254592"/>
    <x v="66"/>
  </r>
  <r>
    <x v="2"/>
    <d v="2015-07-24T00:00:00"/>
    <n v="43848"/>
    <n v="880"/>
    <s v="78483830-7"/>
    <s v="CONSTRUCTORA E INMOBILIARIA 2000 LIMITADA"/>
    <n v="25877"/>
    <s v="SILLAS"/>
    <n v="297024"/>
    <x v="0"/>
    <s v="SEGPRES"/>
    <n v="0"/>
    <n v="0"/>
    <n v="7"/>
    <n v="42432"/>
    <n v="254592"/>
    <x v="66"/>
  </r>
  <r>
    <x v="2"/>
    <d v="2015-07-24T00:00:00"/>
    <n v="43848"/>
    <n v="880"/>
    <s v="78483830-7"/>
    <s v="CONSTRUCTORA E INMOBILIARIA 2000 LIMITADA"/>
    <n v="25884"/>
    <s v="SILLAS"/>
    <n v="297024"/>
    <x v="0"/>
    <s v="SEGPRES"/>
    <n v="0"/>
    <n v="0"/>
    <n v="7"/>
    <n v="42432"/>
    <n v="254592"/>
    <x v="66"/>
  </r>
  <r>
    <x v="2"/>
    <d v="2015-07-24T00:00:00"/>
    <n v="43848"/>
    <n v="880"/>
    <s v="78483830-7"/>
    <s v="CONSTRUCTORA E INMOBILIARIA 2000 LIMITADA"/>
    <n v="25876"/>
    <s v="MESAS"/>
    <n v="5934530"/>
    <x v="0"/>
    <s v="SEGPRES"/>
    <n v="0"/>
    <n v="0"/>
    <n v="7"/>
    <n v="847790"/>
    <n v="5086740"/>
    <x v="67"/>
  </r>
  <r>
    <x v="2"/>
    <d v="2015-07-24T00:00:00"/>
    <n v="43848"/>
    <n v="880"/>
    <s v="78483830-7"/>
    <s v="CONSTRUCTORA E INMOBILIARIA 2000 LIMITADA"/>
    <n v="25885"/>
    <s v="SILLAS"/>
    <n v="297024"/>
    <x v="0"/>
    <s v="SEGPRES"/>
    <n v="0"/>
    <n v="0"/>
    <n v="7"/>
    <n v="42432"/>
    <n v="254592"/>
    <x v="66"/>
  </r>
  <r>
    <x v="2"/>
    <d v="2015-07-24T00:00:00"/>
    <n v="43848"/>
    <n v="880"/>
    <s v="78483830-7"/>
    <s v="CONSTRUCTORA E INMOBILIARIA 2000 LIMITADA"/>
    <n v="25878"/>
    <s v="SILLAS"/>
    <n v="297024"/>
    <x v="0"/>
    <s v="SEGPRES"/>
    <n v="0"/>
    <n v="0"/>
    <n v="7"/>
    <n v="42432"/>
    <n v="254592"/>
    <x v="66"/>
  </r>
  <r>
    <x v="2"/>
    <d v="2015-07-24T00:00:00"/>
    <n v="43848"/>
    <n v="880"/>
    <s v="78483830-7"/>
    <s v="CONSTRUCTORA E INMOBILIARIA 2000 LIMITADA"/>
    <n v="25886"/>
    <s v="SILLAS"/>
    <n v="297024"/>
    <x v="0"/>
    <s v="SEGPRES"/>
    <n v="0"/>
    <n v="0"/>
    <n v="7"/>
    <n v="42432"/>
    <n v="254592"/>
    <x v="66"/>
  </r>
  <r>
    <x v="2"/>
    <d v="2015-07-24T00:00:00"/>
    <n v="43848"/>
    <n v="880"/>
    <s v="78483830-7"/>
    <s v="CONSTRUCTORA E INMOBILIARIA 2000 LIMITADA"/>
    <n v="25879"/>
    <s v="SILLAS"/>
    <n v="297024"/>
    <x v="0"/>
    <s v="SEGPRES"/>
    <n v="0"/>
    <n v="0"/>
    <n v="7"/>
    <n v="42432"/>
    <n v="254592"/>
    <x v="66"/>
  </r>
  <r>
    <x v="2"/>
    <d v="2015-07-24T00:00:00"/>
    <n v="43848"/>
    <n v="880"/>
    <s v="78483830-7"/>
    <s v="CONSTRUCTORA E INMOBILIARIA 2000 LIMITADA"/>
    <n v="25887"/>
    <s v="SILLAS"/>
    <n v="297024"/>
    <x v="0"/>
    <s v="SEGPRES"/>
    <n v="0"/>
    <n v="0"/>
    <n v="7"/>
    <n v="42432"/>
    <n v="254592"/>
    <x v="66"/>
  </r>
  <r>
    <x v="2"/>
    <d v="2015-07-24T00:00:00"/>
    <n v="43848"/>
    <n v="880"/>
    <s v="78483830-7"/>
    <s v="CONSTRUCTORA E INMOBILIARIA 2000 LIMITADA"/>
    <n v="25880"/>
    <s v="SILLAS"/>
    <n v="297024"/>
    <x v="0"/>
    <s v="SEGPRES"/>
    <n v="0"/>
    <n v="0"/>
    <n v="7"/>
    <n v="42432"/>
    <n v="254592"/>
    <x v="66"/>
  </r>
  <r>
    <x v="2"/>
    <d v="2015-07-24T00:00:00"/>
    <n v="43848"/>
    <n v="880"/>
    <s v="78483830-7"/>
    <s v="CONSTRUCTORA E INMOBILIARIA 2000 LIMITADA"/>
    <n v="25888"/>
    <s v="SILLAS"/>
    <n v="297024"/>
    <x v="0"/>
    <s v="SEGPRES"/>
    <n v="0"/>
    <n v="0"/>
    <n v="7"/>
    <n v="42432"/>
    <n v="254592"/>
    <x v="66"/>
  </r>
  <r>
    <x v="2"/>
    <d v="2015-07-24T00:00:00"/>
    <n v="43848"/>
    <n v="880"/>
    <s v="78483830-7"/>
    <s v="CONSTRUCTORA E INMOBILIARIA 2000 LIMITADA"/>
    <n v="25881"/>
    <s v="SILLAS"/>
    <n v="297024"/>
    <x v="0"/>
    <s v="SEGPRES"/>
    <n v="0"/>
    <n v="0"/>
    <n v="7"/>
    <n v="42432"/>
    <n v="254592"/>
    <x v="66"/>
  </r>
  <r>
    <x v="2"/>
    <d v="2015-07-24T00:00:00"/>
    <n v="43848"/>
    <n v="880"/>
    <s v="78483830-7"/>
    <s v="CONSTRUCTORA E INMOBILIARIA 2000 LIMITADA"/>
    <n v="25889"/>
    <s v="SILLAS"/>
    <n v="297024"/>
    <x v="0"/>
    <s v="SEGPRES"/>
    <n v="0"/>
    <n v="0"/>
    <n v="7"/>
    <n v="42432"/>
    <n v="254592"/>
    <x v="66"/>
  </r>
  <r>
    <x v="2"/>
    <d v="2015-07-24T00:00:00"/>
    <n v="43848"/>
    <n v="880"/>
    <s v="78483830-7"/>
    <s v="CONSTRUCTORA E INMOBILIARIA 2000 LIMITADA"/>
    <n v="25882"/>
    <s v="SILLAS"/>
    <n v="297024"/>
    <x v="0"/>
    <s v="SEGPRES"/>
    <n v="0"/>
    <n v="0"/>
    <n v="7"/>
    <n v="42432"/>
    <n v="254592"/>
    <x v="66"/>
  </r>
  <r>
    <x v="2"/>
    <d v="2015-07-24T00:00:00"/>
    <n v="43848"/>
    <n v="880"/>
    <s v="78483830-7"/>
    <s v="CONSTRUCTORA E INMOBILIARIA 2000 LIMITADA"/>
    <n v="25890"/>
    <s v="SILLAS"/>
    <n v="297024"/>
    <x v="0"/>
    <s v="SEGPRES"/>
    <n v="0"/>
    <n v="0"/>
    <n v="7"/>
    <n v="42432"/>
    <n v="254592"/>
    <x v="66"/>
  </r>
  <r>
    <x v="2"/>
    <d v="2015-07-24T00:00:00"/>
    <n v="43848"/>
    <n v="880"/>
    <s v="78483830-7"/>
    <s v="CONSTRUCTORA E INMOBILIARIA 2000 LIMITADA"/>
    <n v="25891"/>
    <s v="SILLAS"/>
    <n v="297024"/>
    <x v="0"/>
    <s v="SEGPRES"/>
    <n v="0"/>
    <n v="0"/>
    <n v="7"/>
    <n v="42432"/>
    <n v="254592"/>
    <x v="66"/>
  </r>
  <r>
    <x v="2"/>
    <d v="2015-07-24T00:00:00"/>
    <n v="43848"/>
    <n v="880"/>
    <s v="78483830-7"/>
    <s v="CONSTRUCTORA E INMOBILIARIA 2000 LIMITADA"/>
    <n v="25892"/>
    <s v="SILLAS"/>
    <n v="297024"/>
    <x v="0"/>
    <s v="SEGPRES"/>
    <n v="0"/>
    <n v="0"/>
    <n v="7"/>
    <n v="42432"/>
    <n v="254592"/>
    <x v="66"/>
  </r>
  <r>
    <x v="2"/>
    <d v="2015-07-24T00:00:00"/>
    <n v="43848"/>
    <n v="880"/>
    <s v="78483830-7"/>
    <s v="CONSTRUCTORA E INMOBILIARIA 2000 LIMITADA"/>
    <n v="25893"/>
    <s v="SILLAS"/>
    <n v="297024"/>
    <x v="0"/>
    <s v="SEGPRES"/>
    <n v="0"/>
    <n v="0"/>
    <n v="7"/>
    <n v="42432"/>
    <n v="254592"/>
    <x v="66"/>
  </r>
  <r>
    <x v="2"/>
    <d v="2015-07-24T00:00:00"/>
    <n v="43848"/>
    <n v="880"/>
    <s v="78483830-7"/>
    <s v="CONSTRUCTORA E INMOBILIARIA 2000 LIMITADA"/>
    <n v="25894"/>
    <s v="SILLAS"/>
    <n v="297024"/>
    <x v="0"/>
    <s v="SEGPRES"/>
    <n v="0"/>
    <n v="0"/>
    <n v="7"/>
    <n v="42432"/>
    <n v="254592"/>
    <x v="66"/>
  </r>
  <r>
    <x v="2"/>
    <d v="2015-07-24T00:00:00"/>
    <n v="43848"/>
    <n v="880"/>
    <s v="78483830-7"/>
    <s v="CONSTRUCTORA E INMOBILIARIA 2000 LIMITADA"/>
    <n v="25896"/>
    <s v="SILLAS"/>
    <n v="297024"/>
    <x v="0"/>
    <s v="SEGPRES"/>
    <n v="0"/>
    <n v="0"/>
    <n v="7"/>
    <n v="42432"/>
    <n v="254592"/>
    <x v="66"/>
  </r>
  <r>
    <x v="2"/>
    <d v="2015-07-24T00:00:00"/>
    <n v="43848"/>
    <n v="880"/>
    <s v="78483830-7"/>
    <s v="CONSTRUCTORA E INMOBILIARIA 2000 LIMITADA"/>
    <n v="25897"/>
    <s v="SILLAS"/>
    <n v="297024"/>
    <x v="0"/>
    <s v="SEGPRES"/>
    <n v="0"/>
    <n v="0"/>
    <n v="7"/>
    <n v="42432"/>
    <n v="254592"/>
    <x v="66"/>
  </r>
  <r>
    <x v="2"/>
    <d v="2015-07-24T00:00:00"/>
    <n v="43848"/>
    <n v="880"/>
    <s v="78483830-7"/>
    <s v="CONSTRUCTORA E INMOBILIARIA 2000 LIMITADA"/>
    <n v="25898"/>
    <s v="SILLAS"/>
    <n v="297024"/>
    <x v="0"/>
    <s v="SEGPRES"/>
    <n v="0"/>
    <n v="0"/>
    <n v="7"/>
    <n v="42432"/>
    <n v="254592"/>
    <x v="66"/>
  </r>
  <r>
    <x v="2"/>
    <d v="2015-07-24T00:00:00"/>
    <n v="43848"/>
    <n v="880"/>
    <s v="78483830-7"/>
    <s v="CONSTRUCTORA E INMOBILIARIA 2000 LIMITADA"/>
    <n v="25899"/>
    <s v="SILLAS"/>
    <n v="297024"/>
    <x v="0"/>
    <s v="SEGPRES"/>
    <n v="0"/>
    <n v="0"/>
    <n v="7"/>
    <n v="42432"/>
    <n v="254592"/>
    <x v="66"/>
  </r>
  <r>
    <x v="2"/>
    <d v="2015-07-24T00:00:00"/>
    <n v="43848"/>
    <n v="880"/>
    <s v="78483830-7"/>
    <s v="CONSTRUCTORA E INMOBILIARIA 2000 LIMITADA"/>
    <n v="25900"/>
    <s v="SILLAS"/>
    <n v="297024"/>
    <x v="0"/>
    <s v="SEGPRES"/>
    <n v="0"/>
    <n v="0"/>
    <n v="7"/>
    <n v="42432"/>
    <n v="254592"/>
    <x v="66"/>
  </r>
  <r>
    <x v="2"/>
    <d v="2015-07-24T00:00:00"/>
    <n v="43848"/>
    <n v="881"/>
    <s v="78483830-7"/>
    <s v="CONSTRUCTORA E INMOBILIARIA 2000 LIMITADA"/>
    <n v="25907"/>
    <s v="MUEBLES Y EQUIPOS DE COCINA"/>
    <n v="342601"/>
    <x v="0"/>
    <s v="SEGPRES"/>
    <n v="0"/>
    <n v="0"/>
    <n v="7"/>
    <n v="48943"/>
    <n v="293658"/>
    <x v="68"/>
  </r>
  <r>
    <x v="2"/>
    <d v="2015-07-24T00:00:00"/>
    <n v="43848"/>
    <n v="881"/>
    <s v="78483830-7"/>
    <s v="CONSTRUCTORA E INMOBILIARIA 2000 LIMITADA"/>
    <n v="25901"/>
    <s v="MUEBLES Y EQUIPOS DE COCINA"/>
    <n v="342601"/>
    <x v="0"/>
    <s v="SEGPRES"/>
    <n v="0"/>
    <n v="0"/>
    <n v="7"/>
    <n v="48943"/>
    <n v="293658"/>
    <x v="68"/>
  </r>
  <r>
    <x v="2"/>
    <d v="2015-07-24T00:00:00"/>
    <n v="43848"/>
    <n v="881"/>
    <s v="78483830-7"/>
    <s v="CONSTRUCTORA E INMOBILIARIA 2000 LIMITADA"/>
    <n v="25905"/>
    <s v="MUEBLES Y EQUIPOS DE COCINA"/>
    <n v="342601"/>
    <x v="0"/>
    <s v="SEGPRES"/>
    <n v="0"/>
    <n v="0"/>
    <n v="7"/>
    <n v="48943"/>
    <n v="293658"/>
    <x v="68"/>
  </r>
  <r>
    <x v="2"/>
    <d v="2015-07-24T00:00:00"/>
    <n v="43848"/>
    <n v="881"/>
    <s v="78483830-7"/>
    <s v="CONSTRUCTORA E INMOBILIARIA 2000 LIMITADA"/>
    <n v="25906"/>
    <s v="MUEBLES Y EQUIPOS DE COCINA"/>
    <n v="342601"/>
    <x v="0"/>
    <s v="SEGPRES"/>
    <n v="0"/>
    <n v="0"/>
    <n v="7"/>
    <n v="48943"/>
    <n v="293658"/>
    <x v="68"/>
  </r>
  <r>
    <x v="2"/>
    <d v="2015-07-26T00:00:00"/>
    <n v="43848"/>
    <n v="1418"/>
    <s v="99546270-2"/>
    <s v="ERGOTEC MUEBLES S.A."/>
    <n v="25853"/>
    <s v="SILLAS"/>
    <n v="142550"/>
    <x v="0"/>
    <s v="SEGPRES"/>
    <n v="0"/>
    <n v="0"/>
    <n v="7"/>
    <n v="20364"/>
    <n v="122184"/>
    <x v="30"/>
  </r>
  <r>
    <x v="2"/>
    <d v="2015-07-26T00:00:00"/>
    <n v="43848"/>
    <n v="1418"/>
    <s v="99546270-2"/>
    <s v="ERGOTEC MUEBLES S.A."/>
    <n v="25859"/>
    <s v="SILLAS"/>
    <n v="142550"/>
    <x v="0"/>
    <s v="SEGPRES"/>
    <n v="0"/>
    <n v="0"/>
    <n v="7"/>
    <n v="20364"/>
    <n v="122184"/>
    <x v="30"/>
  </r>
  <r>
    <x v="2"/>
    <d v="2015-07-26T00:00:00"/>
    <n v="43848"/>
    <n v="1418"/>
    <s v="99546270-2"/>
    <s v="ERGOTEC MUEBLES S.A."/>
    <n v="25854"/>
    <s v="SILLAS"/>
    <n v="142550"/>
    <x v="0"/>
    <s v="SEGPRES"/>
    <n v="0"/>
    <n v="0"/>
    <n v="7"/>
    <n v="20364"/>
    <n v="122184"/>
    <x v="30"/>
  </r>
  <r>
    <x v="2"/>
    <d v="2015-07-26T00:00:00"/>
    <n v="43848"/>
    <n v="1418"/>
    <s v="99546270-2"/>
    <s v="ERGOTEC MUEBLES S.A."/>
    <n v="25860"/>
    <s v="SILLAS"/>
    <n v="142550"/>
    <x v="0"/>
    <s v="SEGPRES"/>
    <n v="0"/>
    <n v="0"/>
    <n v="7"/>
    <n v="20364"/>
    <n v="122184"/>
    <x v="30"/>
  </r>
  <r>
    <x v="2"/>
    <d v="2015-07-26T00:00:00"/>
    <n v="43848"/>
    <n v="1418"/>
    <s v="99546270-2"/>
    <s v="ERGOTEC MUEBLES S.A."/>
    <n v="25855"/>
    <s v="SILLAS"/>
    <n v="142550"/>
    <x v="0"/>
    <s v="SEGPRES"/>
    <n v="0"/>
    <n v="0"/>
    <n v="7"/>
    <n v="20364"/>
    <n v="122184"/>
    <x v="30"/>
  </r>
  <r>
    <x v="2"/>
    <d v="2015-07-26T00:00:00"/>
    <n v="43848"/>
    <n v="1418"/>
    <s v="99546270-2"/>
    <s v="ERGOTEC MUEBLES S.A."/>
    <n v="25861"/>
    <s v="SILLAS"/>
    <n v="142550"/>
    <x v="0"/>
    <s v="SEGPRES"/>
    <n v="0"/>
    <n v="0"/>
    <n v="7"/>
    <n v="20364"/>
    <n v="122184"/>
    <x v="30"/>
  </r>
  <r>
    <x v="2"/>
    <d v="2015-07-26T00:00:00"/>
    <n v="43848"/>
    <n v="1418"/>
    <s v="99546270-2"/>
    <s v="ERGOTEC MUEBLES S.A."/>
    <n v="25856"/>
    <s v="SILLAS"/>
    <n v="142550"/>
    <x v="0"/>
    <s v="SEGPRES"/>
    <n v="0"/>
    <n v="0"/>
    <n v="7"/>
    <n v="20364"/>
    <n v="122184"/>
    <x v="30"/>
  </r>
  <r>
    <x v="2"/>
    <d v="2015-07-26T00:00:00"/>
    <n v="43848"/>
    <n v="1418"/>
    <s v="99546270-2"/>
    <s v="ERGOTEC MUEBLES S.A."/>
    <n v="25862"/>
    <s v="SILLAS"/>
    <n v="142550"/>
    <x v="0"/>
    <s v="SEGPRES"/>
    <n v="0"/>
    <n v="0"/>
    <n v="7"/>
    <n v="20364"/>
    <n v="122184"/>
    <x v="30"/>
  </r>
  <r>
    <x v="2"/>
    <d v="2015-07-26T00:00:00"/>
    <n v="43848"/>
    <n v="1418"/>
    <s v="99546270-2"/>
    <s v="ERGOTEC MUEBLES S.A."/>
    <n v="25857"/>
    <s v="SILLAS"/>
    <n v="142550"/>
    <x v="0"/>
    <s v="SEGPRES"/>
    <n v="0"/>
    <n v="0"/>
    <n v="7"/>
    <n v="20364"/>
    <n v="122184"/>
    <x v="30"/>
  </r>
  <r>
    <x v="2"/>
    <d v="2016-11-25T00:00:00"/>
    <n v="46091"/>
    <n v="2884"/>
    <s v="99546270-2"/>
    <s v="ERGOTEC MUEBLES S.A."/>
    <n v="27601"/>
    <s v="SILLAS"/>
    <n v="170552"/>
    <x v="0"/>
    <s v="SEGPRES"/>
    <n v="0"/>
    <n v="0"/>
    <n v="7"/>
    <n v="24364"/>
    <n v="123850"/>
    <x v="63"/>
  </r>
  <r>
    <x v="2"/>
    <d v="2016-11-25T00:00:00"/>
    <n v="46091"/>
    <n v="2884"/>
    <s v="99546270-2"/>
    <s v="ERGOTEC MUEBLES S.A."/>
    <n v="27564"/>
    <s v="SILLAS"/>
    <n v="170552"/>
    <x v="0"/>
    <s v="SEGPRES"/>
    <n v="0"/>
    <n v="0"/>
    <n v="7"/>
    <n v="24364"/>
    <n v="123850"/>
    <x v="63"/>
  </r>
  <r>
    <x v="2"/>
    <d v="2016-11-25T00:00:00"/>
    <n v="46091"/>
    <n v="2884"/>
    <s v="99546270-2"/>
    <s v="ERGOTEC MUEBLES S.A."/>
    <n v="27602"/>
    <s v="SILLAS"/>
    <n v="170552"/>
    <x v="0"/>
    <s v="SEGPRES"/>
    <n v="0"/>
    <n v="0"/>
    <n v="7"/>
    <n v="24364"/>
    <n v="123850"/>
    <x v="63"/>
  </r>
  <r>
    <x v="2"/>
    <d v="2016-11-25T00:00:00"/>
    <n v="46091"/>
    <n v="2884"/>
    <s v="99546270-2"/>
    <s v="ERGOTEC MUEBLES S.A."/>
    <n v="27565"/>
    <s v="SILLAS"/>
    <n v="170552"/>
    <x v="0"/>
    <s v="SEGPRES"/>
    <n v="0"/>
    <n v="0"/>
    <n v="7"/>
    <n v="24364"/>
    <n v="123850"/>
    <x v="63"/>
  </r>
  <r>
    <x v="2"/>
    <d v="2016-11-25T00:00:00"/>
    <n v="46091"/>
    <n v="2884"/>
    <s v="99546270-2"/>
    <s v="ERGOTEC MUEBLES S.A."/>
    <n v="27603"/>
    <s v="SILLAS"/>
    <n v="170552"/>
    <x v="0"/>
    <s v="SEGPRES"/>
    <n v="0"/>
    <n v="0"/>
    <n v="7"/>
    <n v="24364"/>
    <n v="123850"/>
    <x v="63"/>
  </r>
  <r>
    <x v="2"/>
    <d v="2016-11-25T00:00:00"/>
    <n v="46091"/>
    <n v="2884"/>
    <s v="99546270-2"/>
    <s v="ERGOTEC MUEBLES S.A."/>
    <n v="27567"/>
    <s v="SILLAS"/>
    <n v="170552"/>
    <x v="0"/>
    <s v="SEGPRES"/>
    <n v="0"/>
    <n v="0"/>
    <n v="7"/>
    <n v="24364"/>
    <n v="123850"/>
    <x v="63"/>
  </r>
  <r>
    <x v="2"/>
    <d v="2016-11-25T00:00:00"/>
    <n v="46091"/>
    <n v="2884"/>
    <s v="99546270-2"/>
    <s v="ERGOTEC MUEBLES S.A."/>
    <n v="27604"/>
    <s v="SILLAS"/>
    <n v="170552"/>
    <x v="0"/>
    <s v="SEGPRES"/>
    <n v="0"/>
    <n v="0"/>
    <n v="7"/>
    <n v="24364"/>
    <n v="123850"/>
    <x v="63"/>
  </r>
  <r>
    <x v="2"/>
    <d v="2016-11-25T00:00:00"/>
    <n v="46091"/>
    <n v="2884"/>
    <s v="99546270-2"/>
    <s v="ERGOTEC MUEBLES S.A."/>
    <n v="27568"/>
    <s v="SILLAS"/>
    <n v="170552"/>
    <x v="0"/>
    <s v="SEGPRES"/>
    <n v="0"/>
    <n v="0"/>
    <n v="7"/>
    <n v="24364"/>
    <n v="123850"/>
    <x v="63"/>
  </r>
  <r>
    <x v="2"/>
    <d v="2016-11-25T00:00:00"/>
    <n v="46091"/>
    <n v="2884"/>
    <s v="99546270-2"/>
    <s v="ERGOTEC MUEBLES S.A."/>
    <n v="27605"/>
    <s v="SILLAS"/>
    <n v="170552"/>
    <x v="0"/>
    <s v="SEGPRES"/>
    <n v="0"/>
    <n v="0"/>
    <n v="7"/>
    <n v="24364"/>
    <n v="123850"/>
    <x v="63"/>
  </r>
  <r>
    <x v="2"/>
    <d v="2016-11-25T00:00:00"/>
    <n v="46091"/>
    <n v="2884"/>
    <s v="99546270-2"/>
    <s v="ERGOTEC MUEBLES S.A."/>
    <n v="27569"/>
    <s v="SILLAS"/>
    <n v="170552"/>
    <x v="0"/>
    <s v="SEGPRES"/>
    <n v="0"/>
    <n v="0"/>
    <n v="7"/>
    <n v="24364"/>
    <n v="123850"/>
    <x v="63"/>
  </r>
  <r>
    <x v="2"/>
    <d v="2016-11-25T00:00:00"/>
    <n v="46091"/>
    <n v="2884"/>
    <s v="99546270-2"/>
    <s v="ERGOTEC MUEBLES S.A."/>
    <n v="27606"/>
    <s v="SILLAS"/>
    <n v="170552"/>
    <x v="0"/>
    <s v="SEGPRES"/>
    <n v="0"/>
    <n v="0"/>
    <n v="7"/>
    <n v="24364"/>
    <n v="123850"/>
    <x v="63"/>
  </r>
  <r>
    <x v="2"/>
    <d v="2016-11-25T00:00:00"/>
    <n v="46091"/>
    <n v="2884"/>
    <s v="99546270-2"/>
    <s v="ERGOTEC MUEBLES S.A."/>
    <n v="27570"/>
    <s v="SILLAS"/>
    <n v="170552"/>
    <x v="0"/>
    <s v="SEGPRES"/>
    <n v="0"/>
    <n v="0"/>
    <n v="7"/>
    <n v="24364"/>
    <n v="123850"/>
    <x v="63"/>
  </r>
  <r>
    <x v="2"/>
    <d v="2016-11-25T00:00:00"/>
    <n v="46091"/>
    <n v="2884"/>
    <s v="99546270-2"/>
    <s v="ERGOTEC MUEBLES S.A."/>
    <n v="27607"/>
    <s v="SILLAS"/>
    <n v="170552"/>
    <x v="0"/>
    <s v="SEGPRES"/>
    <n v="0"/>
    <n v="0"/>
    <n v="7"/>
    <n v="24364"/>
    <n v="123850"/>
    <x v="63"/>
  </r>
  <r>
    <x v="2"/>
    <d v="2016-11-25T00:00:00"/>
    <n v="46091"/>
    <n v="2884"/>
    <s v="99546270-2"/>
    <s v="ERGOTEC MUEBLES S.A."/>
    <n v="27571"/>
    <s v="SILLAS"/>
    <n v="170552"/>
    <x v="0"/>
    <s v="SEGPRES"/>
    <n v="0"/>
    <n v="0"/>
    <n v="7"/>
    <n v="24364"/>
    <n v="123850"/>
    <x v="63"/>
  </r>
  <r>
    <x v="2"/>
    <d v="2016-11-25T00:00:00"/>
    <n v="46091"/>
    <n v="2884"/>
    <s v="99546270-2"/>
    <s v="ERGOTEC MUEBLES S.A."/>
    <n v="27608"/>
    <s v="SILLAS"/>
    <n v="170552"/>
    <x v="0"/>
    <s v="SEGPRES"/>
    <n v="0"/>
    <n v="0"/>
    <n v="7"/>
    <n v="24364"/>
    <n v="123850"/>
    <x v="63"/>
  </r>
  <r>
    <x v="2"/>
    <d v="2016-11-25T00:00:00"/>
    <n v="46091"/>
    <n v="2884"/>
    <s v="99546270-2"/>
    <s v="ERGOTEC MUEBLES S.A."/>
    <n v="27572"/>
    <s v="SILLAS"/>
    <n v="170552"/>
    <x v="0"/>
    <s v="SEGPRES"/>
    <n v="0"/>
    <n v="0"/>
    <n v="7"/>
    <n v="24364"/>
    <n v="123850"/>
    <x v="63"/>
  </r>
  <r>
    <x v="2"/>
    <d v="2016-11-25T00:00:00"/>
    <n v="46091"/>
    <n v="2884"/>
    <s v="99546270-2"/>
    <s v="ERGOTEC MUEBLES S.A."/>
    <n v="27609"/>
    <s v="SILLAS"/>
    <n v="170552"/>
    <x v="0"/>
    <s v="SEGPRES"/>
    <n v="0"/>
    <n v="0"/>
    <n v="7"/>
    <n v="24364"/>
    <n v="123850"/>
    <x v="63"/>
  </r>
  <r>
    <x v="2"/>
    <d v="2016-11-25T00:00:00"/>
    <n v="46091"/>
    <n v="2884"/>
    <s v="99546270-2"/>
    <s v="ERGOTEC MUEBLES S.A."/>
    <n v="27573"/>
    <s v="SILLAS"/>
    <n v="170552"/>
    <x v="0"/>
    <s v="SEGPRES"/>
    <n v="0"/>
    <n v="0"/>
    <n v="7"/>
    <n v="24364"/>
    <n v="123850"/>
    <x v="63"/>
  </r>
  <r>
    <x v="2"/>
    <d v="2016-11-25T00:00:00"/>
    <n v="46091"/>
    <n v="2884"/>
    <s v="99546270-2"/>
    <s v="ERGOTEC MUEBLES S.A."/>
    <n v="27610"/>
    <s v="SILLAS"/>
    <n v="170552"/>
    <x v="0"/>
    <s v="SEGPRES"/>
    <n v="0"/>
    <n v="0"/>
    <n v="7"/>
    <n v="24364"/>
    <n v="123850"/>
    <x v="63"/>
  </r>
  <r>
    <x v="2"/>
    <d v="2016-11-25T00:00:00"/>
    <n v="46091"/>
    <n v="2884"/>
    <s v="99546270-2"/>
    <s v="ERGOTEC MUEBLES S.A."/>
    <n v="27574"/>
    <s v="SILLAS"/>
    <n v="170552"/>
    <x v="0"/>
    <s v="SEGPRES"/>
    <n v="0"/>
    <n v="0"/>
    <n v="7"/>
    <n v="24364"/>
    <n v="123850"/>
    <x v="63"/>
  </r>
  <r>
    <x v="2"/>
    <d v="2016-11-25T00:00:00"/>
    <n v="46091"/>
    <n v="2884"/>
    <s v="99546270-2"/>
    <s v="ERGOTEC MUEBLES S.A."/>
    <n v="27611"/>
    <s v="SILLAS"/>
    <n v="170552"/>
    <x v="0"/>
    <s v="SEGPRES"/>
    <n v="0"/>
    <n v="0"/>
    <n v="7"/>
    <n v="24364"/>
    <n v="123850"/>
    <x v="63"/>
  </r>
  <r>
    <x v="2"/>
    <d v="2016-11-25T00:00:00"/>
    <n v="46091"/>
    <n v="2884"/>
    <s v="99546270-2"/>
    <s v="ERGOTEC MUEBLES S.A."/>
    <n v="27576"/>
    <s v="SILLAS"/>
    <n v="170552"/>
    <x v="0"/>
    <s v="SEGPRES"/>
    <n v="0"/>
    <n v="0"/>
    <n v="7"/>
    <n v="24364"/>
    <n v="123850"/>
    <x v="63"/>
  </r>
  <r>
    <x v="2"/>
    <d v="2016-11-25T00:00:00"/>
    <n v="46091"/>
    <n v="2884"/>
    <s v="99546270-2"/>
    <s v="ERGOTEC MUEBLES S.A."/>
    <n v="27612"/>
    <s v="SILLAS"/>
    <n v="170552"/>
    <x v="0"/>
    <s v="SEGPRES"/>
    <n v="0"/>
    <n v="0"/>
    <n v="7"/>
    <n v="24364"/>
    <n v="123850"/>
    <x v="63"/>
  </r>
  <r>
    <x v="2"/>
    <d v="2016-11-25T00:00:00"/>
    <n v="46091"/>
    <n v="2884"/>
    <s v="99546270-2"/>
    <s v="ERGOTEC MUEBLES S.A."/>
    <n v="27577"/>
    <s v="SILLAS"/>
    <n v="170552"/>
    <x v="0"/>
    <s v="SEGPRES"/>
    <n v="0"/>
    <n v="0"/>
    <n v="7"/>
    <n v="24364"/>
    <n v="123850"/>
    <x v="63"/>
  </r>
  <r>
    <x v="2"/>
    <d v="2016-11-25T00:00:00"/>
    <n v="46091"/>
    <n v="2884"/>
    <s v="99546270-2"/>
    <s v="ERGOTEC MUEBLES S.A."/>
    <n v="27613"/>
    <s v="SILLAS"/>
    <n v="170552"/>
    <x v="0"/>
    <s v="SEGPRES"/>
    <n v="0"/>
    <n v="0"/>
    <n v="7"/>
    <n v="24364"/>
    <n v="123850"/>
    <x v="63"/>
  </r>
  <r>
    <x v="2"/>
    <d v="2016-11-25T00:00:00"/>
    <n v="46091"/>
    <n v="2884"/>
    <s v="99546270-2"/>
    <s v="ERGOTEC MUEBLES S.A."/>
    <n v="27578"/>
    <s v="SILLAS"/>
    <n v="170552"/>
    <x v="0"/>
    <s v="SEGPRES"/>
    <n v="0"/>
    <n v="0"/>
    <n v="7"/>
    <n v="24364"/>
    <n v="123850"/>
    <x v="63"/>
  </r>
  <r>
    <x v="2"/>
    <d v="2016-11-25T00:00:00"/>
    <n v="46091"/>
    <n v="2884"/>
    <s v="99546270-2"/>
    <s v="ERGOTEC MUEBLES S.A."/>
    <n v="27614"/>
    <s v="SILLAS"/>
    <n v="170552"/>
    <x v="0"/>
    <s v="SEGPRES"/>
    <n v="0"/>
    <n v="0"/>
    <n v="7"/>
    <n v="24364"/>
    <n v="123850"/>
    <x v="63"/>
  </r>
  <r>
    <x v="2"/>
    <d v="2016-11-25T00:00:00"/>
    <n v="46091"/>
    <n v="2884"/>
    <s v="99546270-2"/>
    <s v="ERGOTEC MUEBLES S.A."/>
    <n v="27579"/>
    <s v="SILLAS"/>
    <n v="170552"/>
    <x v="0"/>
    <s v="SEGPRES"/>
    <n v="0"/>
    <n v="0"/>
    <n v="7"/>
    <n v="24364"/>
    <n v="123850"/>
    <x v="63"/>
  </r>
  <r>
    <x v="2"/>
    <d v="2016-11-25T00:00:00"/>
    <n v="46091"/>
    <n v="2884"/>
    <s v="99546270-2"/>
    <s v="ERGOTEC MUEBLES S.A."/>
    <n v="27615"/>
    <s v="SILLAS"/>
    <n v="170552"/>
    <x v="0"/>
    <s v="SEGPRES"/>
    <n v="0"/>
    <n v="0"/>
    <n v="7"/>
    <n v="24364"/>
    <n v="123850"/>
    <x v="63"/>
  </r>
  <r>
    <x v="2"/>
    <d v="2016-11-25T00:00:00"/>
    <n v="46091"/>
    <n v="2884"/>
    <s v="99546270-2"/>
    <s v="ERGOTEC MUEBLES S.A."/>
    <n v="27580"/>
    <s v="SILLAS"/>
    <n v="170552"/>
    <x v="0"/>
    <s v="SEGPRES"/>
    <n v="0"/>
    <n v="0"/>
    <n v="7"/>
    <n v="24364"/>
    <n v="123850"/>
    <x v="63"/>
  </r>
  <r>
    <x v="2"/>
    <d v="2016-11-25T00:00:00"/>
    <n v="46091"/>
    <n v="2884"/>
    <s v="99546270-2"/>
    <s v="ERGOTEC MUEBLES S.A."/>
    <n v="27616"/>
    <s v="ESTANTES Y RACK"/>
    <n v="247465"/>
    <x v="0"/>
    <s v="SEGPRES"/>
    <n v="0"/>
    <n v="0"/>
    <n v="7"/>
    <n v="35352"/>
    <n v="179706"/>
    <x v="69"/>
  </r>
  <r>
    <x v="2"/>
    <d v="2016-11-25T00:00:00"/>
    <n v="46091"/>
    <n v="2884"/>
    <s v="99546270-2"/>
    <s v="ERGOTEC MUEBLES S.A."/>
    <n v="27581"/>
    <s v="SILLAS"/>
    <n v="170552"/>
    <x v="0"/>
    <s v="SEGPRES"/>
    <n v="0"/>
    <n v="0"/>
    <n v="7"/>
    <n v="24364"/>
    <n v="123850"/>
    <x v="63"/>
  </r>
  <r>
    <x v="2"/>
    <d v="2016-11-25T00:00:00"/>
    <n v="46091"/>
    <n v="2884"/>
    <s v="99546270-2"/>
    <s v="ERGOTEC MUEBLES S.A."/>
    <n v="27617"/>
    <s v="ESTANTES Y RACK"/>
    <n v="247465"/>
    <x v="0"/>
    <s v="SEGPRES"/>
    <n v="0"/>
    <n v="0"/>
    <n v="7"/>
    <n v="35352"/>
    <n v="179706"/>
    <x v="69"/>
  </r>
  <r>
    <x v="2"/>
    <d v="2016-11-25T00:00:00"/>
    <n v="46091"/>
    <n v="2884"/>
    <s v="99546270-2"/>
    <s v="ERGOTEC MUEBLES S.A."/>
    <n v="27582"/>
    <s v="SILLAS"/>
    <n v="170552"/>
    <x v="0"/>
    <s v="SEGPRES"/>
    <n v="0"/>
    <n v="0"/>
    <n v="7"/>
    <n v="24364"/>
    <n v="123850"/>
    <x v="63"/>
  </r>
  <r>
    <x v="2"/>
    <d v="2016-11-25T00:00:00"/>
    <n v="46091"/>
    <n v="2884"/>
    <s v="99546270-2"/>
    <s v="ERGOTEC MUEBLES S.A."/>
    <n v="27618"/>
    <s v="ESTANTES Y RACK"/>
    <n v="247465"/>
    <x v="0"/>
    <s v="SEGPRES"/>
    <n v="0"/>
    <n v="0"/>
    <n v="7"/>
    <n v="35352"/>
    <n v="179706"/>
    <x v="69"/>
  </r>
  <r>
    <x v="2"/>
    <d v="2016-11-25T00:00:00"/>
    <n v="46091"/>
    <n v="2884"/>
    <s v="99546270-2"/>
    <s v="ERGOTEC MUEBLES S.A."/>
    <n v="27583"/>
    <s v="SILLAS"/>
    <n v="170552"/>
    <x v="0"/>
    <s v="SEGPRES"/>
    <n v="0"/>
    <n v="0"/>
    <n v="7"/>
    <n v="24364"/>
    <n v="123850"/>
    <x v="63"/>
  </r>
  <r>
    <x v="2"/>
    <d v="2016-11-25T00:00:00"/>
    <n v="46091"/>
    <n v="2884"/>
    <s v="99546270-2"/>
    <s v="ERGOTEC MUEBLES S.A."/>
    <n v="27619"/>
    <s v="ESTANTES Y RACK"/>
    <n v="247465"/>
    <x v="0"/>
    <s v="SEGPRES"/>
    <n v="0"/>
    <n v="0"/>
    <n v="7"/>
    <n v="35352"/>
    <n v="179706"/>
    <x v="69"/>
  </r>
  <r>
    <x v="2"/>
    <d v="2016-11-25T00:00:00"/>
    <n v="46091"/>
    <n v="2884"/>
    <s v="99546270-2"/>
    <s v="ERGOTEC MUEBLES S.A."/>
    <n v="27584"/>
    <s v="SILLAS"/>
    <n v="170552"/>
    <x v="0"/>
    <s v="SEGPRES"/>
    <n v="0"/>
    <n v="0"/>
    <n v="7"/>
    <n v="24364"/>
    <n v="123850"/>
    <x v="63"/>
  </r>
  <r>
    <x v="2"/>
    <d v="2016-11-25T00:00:00"/>
    <n v="46091"/>
    <n v="2884"/>
    <s v="99546270-2"/>
    <s v="ERGOTEC MUEBLES S.A."/>
    <n v="27620"/>
    <s v="ESTANTES Y RACK"/>
    <n v="247465"/>
    <x v="0"/>
    <s v="SEGPRES"/>
    <n v="0"/>
    <n v="0"/>
    <n v="7"/>
    <n v="35352"/>
    <n v="179706"/>
    <x v="69"/>
  </r>
  <r>
    <x v="2"/>
    <d v="2016-11-25T00:00:00"/>
    <n v="46091"/>
    <n v="2884"/>
    <s v="99546270-2"/>
    <s v="ERGOTEC MUEBLES S.A."/>
    <n v="27585"/>
    <s v="SILLAS"/>
    <n v="170552"/>
    <x v="0"/>
    <s v="SEGPRES"/>
    <n v="0"/>
    <n v="0"/>
    <n v="7"/>
    <n v="24364"/>
    <n v="123850"/>
    <x v="63"/>
  </r>
  <r>
    <x v="2"/>
    <d v="2016-11-25T00:00:00"/>
    <n v="46091"/>
    <n v="2884"/>
    <s v="99546270-2"/>
    <s v="ERGOTEC MUEBLES S.A."/>
    <n v="27621"/>
    <s v="ESTANTES Y RACK"/>
    <n v="247465"/>
    <x v="0"/>
    <s v="SEGPRES"/>
    <n v="0"/>
    <n v="0"/>
    <n v="7"/>
    <n v="35352"/>
    <n v="179706"/>
    <x v="69"/>
  </r>
  <r>
    <x v="2"/>
    <d v="2016-11-25T00:00:00"/>
    <n v="46091"/>
    <n v="2884"/>
    <s v="99546270-2"/>
    <s v="ERGOTEC MUEBLES S.A."/>
    <n v="27586"/>
    <s v="SILLAS"/>
    <n v="170552"/>
    <x v="0"/>
    <s v="SEGPRES"/>
    <n v="0"/>
    <n v="0"/>
    <n v="7"/>
    <n v="24364"/>
    <n v="123850"/>
    <x v="63"/>
  </r>
  <r>
    <x v="2"/>
    <d v="2016-11-25T00:00:00"/>
    <n v="46091"/>
    <n v="2884"/>
    <s v="99546270-2"/>
    <s v="ERGOTEC MUEBLES S.A."/>
    <n v="27622"/>
    <s v="ESTANTES Y RACK"/>
    <n v="247465"/>
    <x v="0"/>
    <s v="SEGPRES"/>
    <n v="0"/>
    <n v="0"/>
    <n v="7"/>
    <n v="35352"/>
    <n v="179706"/>
    <x v="69"/>
  </r>
  <r>
    <x v="2"/>
    <d v="2016-11-25T00:00:00"/>
    <n v="46091"/>
    <n v="2884"/>
    <s v="99546270-2"/>
    <s v="ERGOTEC MUEBLES S.A."/>
    <n v="27554"/>
    <s v="SILLAS"/>
    <n v="170552"/>
    <x v="0"/>
    <s v="SEGPRES"/>
    <n v="0"/>
    <n v="0"/>
    <n v="7"/>
    <n v="24364"/>
    <n v="123850"/>
    <x v="63"/>
  </r>
  <r>
    <x v="2"/>
    <d v="2016-11-25T00:00:00"/>
    <n v="46091"/>
    <n v="2884"/>
    <s v="99546270-2"/>
    <s v="ERGOTEC MUEBLES S.A."/>
    <n v="27623"/>
    <s v="ESTANTES Y RACK"/>
    <n v="247465"/>
    <x v="0"/>
    <s v="SEGPRES"/>
    <n v="0"/>
    <n v="0"/>
    <n v="7"/>
    <n v="35352"/>
    <n v="179706"/>
    <x v="69"/>
  </r>
  <r>
    <x v="2"/>
    <d v="2016-11-25T00:00:00"/>
    <n v="46091"/>
    <n v="2884"/>
    <s v="99546270-2"/>
    <s v="ERGOTEC MUEBLES S.A."/>
    <n v="27557"/>
    <s v="SILLAS"/>
    <n v="170552"/>
    <x v="0"/>
    <s v="SEGPRES"/>
    <n v="0"/>
    <n v="0"/>
    <n v="7"/>
    <n v="24364"/>
    <n v="123850"/>
    <x v="63"/>
  </r>
  <r>
    <x v="2"/>
    <d v="2016-11-25T00:00:00"/>
    <n v="46091"/>
    <n v="2884"/>
    <s v="99546270-2"/>
    <s v="ERGOTEC MUEBLES S.A."/>
    <n v="27624"/>
    <s v="ESTANTES Y RACK"/>
    <n v="247465"/>
    <x v="0"/>
    <s v="SEGPRES"/>
    <n v="0"/>
    <n v="0"/>
    <n v="7"/>
    <n v="35352"/>
    <n v="179706"/>
    <x v="69"/>
  </r>
  <r>
    <x v="2"/>
    <d v="2016-11-25T00:00:00"/>
    <n v="46091"/>
    <n v="2884"/>
    <s v="99546270-2"/>
    <s v="ERGOTEC MUEBLES S.A."/>
    <n v="27566"/>
    <s v="SILLAS"/>
    <n v="170552"/>
    <x v="0"/>
    <s v="SEGPRES"/>
    <n v="0"/>
    <n v="0"/>
    <n v="7"/>
    <n v="24364"/>
    <n v="123850"/>
    <x v="63"/>
  </r>
  <r>
    <x v="2"/>
    <d v="2016-11-25T00:00:00"/>
    <n v="46091"/>
    <n v="2884"/>
    <s v="99546270-2"/>
    <s v="ERGOTEC MUEBLES S.A."/>
    <n v="27625"/>
    <s v="ESTANTES Y RACK"/>
    <n v="247465"/>
    <x v="0"/>
    <s v="SEGPRES"/>
    <n v="0"/>
    <n v="0"/>
    <n v="7"/>
    <n v="35352"/>
    <n v="179706"/>
    <x v="69"/>
  </r>
  <r>
    <x v="2"/>
    <d v="2016-11-25T00:00:00"/>
    <n v="46091"/>
    <n v="2884"/>
    <s v="99546270-2"/>
    <s v="ERGOTEC MUEBLES S.A."/>
    <n v="27626"/>
    <s v="ESTANTES Y RACK"/>
    <n v="247465"/>
    <x v="0"/>
    <s v="SEGPRES"/>
    <n v="0"/>
    <n v="0"/>
    <n v="7"/>
    <n v="35352"/>
    <n v="179706"/>
    <x v="69"/>
  </r>
  <r>
    <x v="2"/>
    <d v="2016-12-27T00:00:00"/>
    <n v="46183"/>
    <n v="827"/>
    <s v="99543470-9"/>
    <s v="MUEBLES Y DISEÑOS"/>
    <n v="27813"/>
    <s v="MESAS"/>
    <n v="230790"/>
    <x v="0"/>
    <s v="SEGPRES"/>
    <n v="0"/>
    <n v="0"/>
    <n v="7"/>
    <n v="32970"/>
    <n v="164850"/>
    <x v="70"/>
  </r>
  <r>
    <x v="2"/>
    <d v="2016-12-28T00:00:00"/>
    <n v="46183"/>
    <n v="831"/>
    <s v="99543470-9"/>
    <s v="MUEBLES Y DISEÑOS"/>
    <n v="27794"/>
    <s v="ACCESORIOS PARA PUESTOS DE TRABAJO"/>
    <n v="161602"/>
    <x v="0"/>
    <s v="SEGPRES"/>
    <n v="0"/>
    <n v="0"/>
    <n v="7"/>
    <n v="23086"/>
    <n v="115430"/>
    <x v="71"/>
  </r>
  <r>
    <x v="2"/>
    <d v="2016-12-28T00:00:00"/>
    <n v="46183"/>
    <n v="831"/>
    <s v="99543470-9"/>
    <s v="MUEBLES Y DISEÑOS"/>
    <n v="27795"/>
    <s v="ACCESORIOS PARA PUESTOS DE TRABAJO"/>
    <n v="161602"/>
    <x v="0"/>
    <s v="SEGPRES"/>
    <n v="0"/>
    <n v="0"/>
    <n v="7"/>
    <n v="23086"/>
    <n v="115430"/>
    <x v="71"/>
  </r>
  <r>
    <x v="2"/>
    <d v="2016-12-28T00:00:00"/>
    <n v="46183"/>
    <n v="831"/>
    <s v="99543470-9"/>
    <s v="MUEBLES Y DISEÑOS"/>
    <n v="27796"/>
    <s v="ESCRITORIOS"/>
    <n v="211525"/>
    <x v="0"/>
    <s v="SEGPRES"/>
    <n v="0"/>
    <n v="0"/>
    <n v="7"/>
    <n v="30218"/>
    <n v="151090"/>
    <x v="72"/>
  </r>
  <r>
    <x v="2"/>
    <d v="2016-12-28T00:00:00"/>
    <n v="46183"/>
    <n v="831"/>
    <s v="99543470-9"/>
    <s v="MUEBLES Y DISEÑOS"/>
    <n v="27797"/>
    <s v="ESCRITORIOS"/>
    <n v="211525"/>
    <x v="0"/>
    <s v="SEGPRES"/>
    <n v="0"/>
    <n v="0"/>
    <n v="7"/>
    <n v="30218"/>
    <n v="151090"/>
    <x v="72"/>
  </r>
  <r>
    <x v="2"/>
    <d v="2016-12-28T00:00:00"/>
    <n v="46183"/>
    <n v="831"/>
    <s v="99543470-9"/>
    <s v="MUEBLES Y DISEÑOS"/>
    <n v="27798"/>
    <s v="ESCRITORIOS"/>
    <n v="211525"/>
    <x v="0"/>
    <s v="SEGPRES"/>
    <n v="0"/>
    <n v="0"/>
    <n v="7"/>
    <n v="30218"/>
    <n v="151090"/>
    <x v="72"/>
  </r>
  <r>
    <x v="2"/>
    <d v="2016-12-28T00:00:00"/>
    <n v="46183"/>
    <n v="831"/>
    <s v="99543470-9"/>
    <s v="MUEBLES Y DISEÑOS"/>
    <n v="27799"/>
    <s v="ESCRITORIOS"/>
    <n v="211525"/>
    <x v="0"/>
    <s v="SEGPRES"/>
    <n v="0"/>
    <n v="0"/>
    <n v="7"/>
    <n v="30218"/>
    <n v="151090"/>
    <x v="72"/>
  </r>
  <r>
    <x v="2"/>
    <d v="2016-12-28T00:00:00"/>
    <n v="46183"/>
    <n v="831"/>
    <s v="99543470-9"/>
    <s v="MUEBLES Y DISEÑOS"/>
    <n v="27800"/>
    <s v="ESCRITORIOS"/>
    <n v="211525"/>
    <x v="0"/>
    <s v="SEGPRES"/>
    <n v="0"/>
    <n v="0"/>
    <n v="7"/>
    <n v="30218"/>
    <n v="151090"/>
    <x v="72"/>
  </r>
  <r>
    <x v="2"/>
    <d v="2016-12-21T00:00:00"/>
    <n v="46183"/>
    <n v="2537"/>
    <s v="76719470-6"/>
    <s v="INTERGROUPE S.A."/>
    <n v="27785"/>
    <s v="SOFAS"/>
    <n v="378120"/>
    <x v="0"/>
    <s v="SEGPRES"/>
    <n v="0"/>
    <n v="0"/>
    <n v="7"/>
    <n v="54017"/>
    <n v="270085"/>
    <x v="73"/>
  </r>
  <r>
    <x v="2"/>
    <d v="2016-12-26T00:00:00"/>
    <n v="46183"/>
    <n v="3199"/>
    <s v="96891420-0"/>
    <s v="TAZ S.A."/>
    <n v="28114"/>
    <s v="ESCRITORIOS"/>
    <n v="184993"/>
    <x v="0"/>
    <s v="CONAIN"/>
    <n v="0"/>
    <n v="0"/>
    <n v="7"/>
    <n v="26427"/>
    <n v="132135"/>
    <x v="74"/>
  </r>
  <r>
    <x v="2"/>
    <d v="2016-12-26T00:00:00"/>
    <n v="46183"/>
    <n v="3199"/>
    <s v="96891420-0"/>
    <s v="TAZ S.A."/>
    <n v="28115"/>
    <s v="ESTANTES Y RACK"/>
    <n v="163991"/>
    <x v="0"/>
    <s v="CONAIN"/>
    <n v="0"/>
    <n v="0"/>
    <n v="7"/>
    <n v="23427"/>
    <n v="117135"/>
    <x v="75"/>
  </r>
  <r>
    <x v="2"/>
    <d v="2017-05-30T00:00:00"/>
    <n v="46647"/>
    <n v="3440"/>
    <s v="99546270-2"/>
    <s v="ERGOTEC MUEBLES S.A."/>
    <n v="27980"/>
    <s v="ESTANTES Y RACK"/>
    <n v="364798"/>
    <x v="0"/>
    <s v="SEGPRES"/>
    <n v="0"/>
    <n v="0"/>
    <n v="7"/>
    <n v="52114"/>
    <n v="238856"/>
    <x v="76"/>
  </r>
  <r>
    <x v="2"/>
    <d v="2017-05-30T00:00:00"/>
    <n v="46647"/>
    <n v="3440"/>
    <s v="99546270-2"/>
    <s v="ERGOTEC MUEBLES S.A."/>
    <n v="27981"/>
    <s v="ESTANTES Y RACK"/>
    <n v="364798"/>
    <x v="0"/>
    <s v="SEGPRES"/>
    <n v="0"/>
    <n v="0"/>
    <n v="7"/>
    <n v="52114"/>
    <n v="238856"/>
    <x v="76"/>
  </r>
  <r>
    <x v="2"/>
    <d v="2017-05-30T00:00:00"/>
    <n v="46647"/>
    <n v="3440"/>
    <s v="99546270-2"/>
    <s v="ERGOTEC MUEBLES S.A."/>
    <n v="27982"/>
    <s v="CAJONERAS MOVILES Y KARDEX"/>
    <n v="158727"/>
    <x v="0"/>
    <s v="SEGPRES"/>
    <n v="0"/>
    <n v="0"/>
    <n v="7"/>
    <n v="22675"/>
    <n v="103927"/>
    <x v="77"/>
  </r>
  <r>
    <x v="2"/>
    <d v="2017-07-03T00:00:00"/>
    <n v="46787"/>
    <n v="3563"/>
    <s v="99546270-2"/>
    <s v="ERGOTEC MUEBLES S.A."/>
    <n v="28018"/>
    <s v="BIBLIOTECAS"/>
    <n v="309951"/>
    <x v="0"/>
    <s v="SEGPRES"/>
    <n v="0"/>
    <n v="0"/>
    <n v="7"/>
    <n v="44279"/>
    <n v="199255"/>
    <x v="78"/>
  </r>
  <r>
    <x v="2"/>
    <d v="2017-07-20T00:00:00"/>
    <n v="46787"/>
    <n v="10028"/>
    <s v="76218852-K"/>
    <s v="COMERCIAL HT &amp; E LIMITADA"/>
    <n v="28021"/>
    <s v="SILLAS"/>
    <n v="331205"/>
    <x v="0"/>
    <s v="SEGPRES"/>
    <n v="0"/>
    <n v="0"/>
    <n v="7"/>
    <n v="47315"/>
    <n v="208975"/>
    <x v="79"/>
  </r>
  <r>
    <x v="2"/>
    <d v="2017-08-17T00:00:00"/>
    <n v="46600"/>
    <n v="7"/>
    <s v="76426917-9"/>
    <s v="Kantenah LTDA"/>
    <n v="28062"/>
    <s v="LOCKERS"/>
    <n v="177072"/>
    <x v="0"/>
    <s v="SEGPRES"/>
    <n v="0"/>
    <n v="0"/>
    <n v="7"/>
    <n v="25296"/>
    <n v="109616"/>
    <x v="80"/>
  </r>
  <r>
    <x v="2"/>
    <d v="2017-08-17T00:00:00"/>
    <n v="46600"/>
    <n v="7"/>
    <s v="76426917-9"/>
    <s v="Kantenah LTDA"/>
    <n v="28063"/>
    <s v="LOCKERS"/>
    <n v="177072"/>
    <x v="0"/>
    <s v="SEGPRES"/>
    <n v="0"/>
    <n v="0"/>
    <n v="7"/>
    <n v="25296"/>
    <n v="109616"/>
    <x v="80"/>
  </r>
  <r>
    <x v="2"/>
    <d v="2017-08-11T00:00:00"/>
    <n v="46600"/>
    <n v="3676"/>
    <s v="99546270-2"/>
    <s v="ERGOTEC MUEBLES S.A."/>
    <n v="28040"/>
    <s v="ESCRITORIOS"/>
    <n v="189426"/>
    <x v="0"/>
    <s v="SEGPRES"/>
    <n v="0"/>
    <n v="0"/>
    <n v="7"/>
    <n v="27061"/>
    <n v="119519"/>
    <x v="81"/>
  </r>
  <r>
    <x v="2"/>
    <d v="2017-08-11T00:00:00"/>
    <n v="46600"/>
    <n v="3676"/>
    <s v="99546270-2"/>
    <s v="ERGOTEC MUEBLES S.A."/>
    <n v="28043"/>
    <s v="ESCRITORIOS"/>
    <n v="186984"/>
    <x v="0"/>
    <s v="SEGPRES"/>
    <n v="0"/>
    <n v="0"/>
    <n v="7"/>
    <n v="26712"/>
    <n v="117978"/>
    <x v="82"/>
  </r>
  <r>
    <x v="2"/>
    <d v="2017-08-11T00:00:00"/>
    <n v="46600"/>
    <n v="3676"/>
    <s v="99546270-2"/>
    <s v="ERGOTEC MUEBLES S.A."/>
    <n v="28041"/>
    <s v="ESCRITORIOS"/>
    <n v="189426"/>
    <x v="0"/>
    <s v="SEGPRES"/>
    <n v="0"/>
    <n v="0"/>
    <n v="7"/>
    <n v="27061"/>
    <n v="119519"/>
    <x v="81"/>
  </r>
  <r>
    <x v="2"/>
    <d v="2017-08-11T00:00:00"/>
    <n v="46600"/>
    <n v="3676"/>
    <s v="99546270-2"/>
    <s v="ERGOTEC MUEBLES S.A."/>
    <n v="28044"/>
    <s v="ESCRITORIOS"/>
    <n v="186984"/>
    <x v="0"/>
    <s v="SEGPRES"/>
    <n v="0"/>
    <n v="0"/>
    <n v="7"/>
    <n v="26712"/>
    <n v="117978"/>
    <x v="82"/>
  </r>
  <r>
    <x v="2"/>
    <d v="2017-08-11T00:00:00"/>
    <n v="46600"/>
    <n v="3676"/>
    <s v="99546270-2"/>
    <s v="ERGOTEC MUEBLES S.A."/>
    <n v="28042"/>
    <s v="ESCRITORIOS"/>
    <n v="189426"/>
    <x v="0"/>
    <s v="SEGPRES"/>
    <n v="0"/>
    <n v="0"/>
    <n v="7"/>
    <n v="27061"/>
    <n v="119519"/>
    <x v="81"/>
  </r>
  <r>
    <x v="2"/>
    <d v="2017-08-11T00:00:00"/>
    <n v="46600"/>
    <n v="3676"/>
    <s v="99546270-2"/>
    <s v="ERGOTEC MUEBLES S.A."/>
    <n v="28045"/>
    <s v="ESCRITORIOS"/>
    <n v="186984"/>
    <x v="0"/>
    <s v="SEGPRES"/>
    <n v="0"/>
    <n v="0"/>
    <n v="7"/>
    <n v="26712"/>
    <n v="117978"/>
    <x v="82"/>
  </r>
  <r>
    <x v="2"/>
    <d v="2017-08-11T00:00:00"/>
    <n v="46600"/>
    <n v="3689"/>
    <s v="99546270-2"/>
    <s v="ERGOTEC MUEBLES S.A."/>
    <n v="28046"/>
    <s v="ESTANTES Y RACK"/>
    <n v="225639"/>
    <x v="0"/>
    <s v="SEGPRES"/>
    <n v="0"/>
    <n v="0"/>
    <n v="7"/>
    <n v="32234"/>
    <n v="142367"/>
    <x v="83"/>
  </r>
  <r>
    <x v="2"/>
    <d v="2017-10-11T00:00:00"/>
    <n v="46786"/>
    <n v="19"/>
    <s v="76426917-9"/>
    <s v="Kantenah LTDA"/>
    <n v="28096"/>
    <s v="LOCKERS"/>
    <n v="166791"/>
    <x v="0"/>
    <s v="SEGPRES"/>
    <n v="0"/>
    <n v="0"/>
    <n v="7"/>
    <n v="23827"/>
    <n v="101265"/>
    <x v="84"/>
  </r>
  <r>
    <x v="2"/>
    <d v="2017-10-11T00:00:00"/>
    <n v="46786"/>
    <n v="19"/>
    <s v="76426917-9"/>
    <s v="Kantenah LTDA"/>
    <n v="28097"/>
    <s v="LOCKERS"/>
    <n v="166791"/>
    <x v="0"/>
    <s v="SEGPRES"/>
    <n v="0"/>
    <n v="0"/>
    <n v="7"/>
    <n v="23827"/>
    <n v="101265"/>
    <x v="84"/>
  </r>
  <r>
    <x v="2"/>
    <d v="2017-10-03T00:00:00"/>
    <n v="46786"/>
    <n v="3877"/>
    <s v="99546270-2"/>
    <s v="ERGOTEC MUEBLES S.A."/>
    <n v="28071"/>
    <s v="ARTICULOS DE OFICINA"/>
    <n v="161400"/>
    <x v="0"/>
    <s v="SEGPRES"/>
    <n v="0"/>
    <n v="0"/>
    <n v="7"/>
    <n v="23057"/>
    <n v="97992"/>
    <x v="85"/>
  </r>
  <r>
    <x v="2"/>
    <d v="2017-10-03T00:00:00"/>
    <n v="46786"/>
    <n v="3877"/>
    <s v="99546270-2"/>
    <s v="ERGOTEC MUEBLES S.A."/>
    <n v="28072"/>
    <s v="SILLAS"/>
    <n v="164934"/>
    <x v="0"/>
    <s v="SEGPRES"/>
    <n v="0"/>
    <n v="0"/>
    <n v="7"/>
    <n v="23562"/>
    <n v="100138"/>
    <x v="86"/>
  </r>
  <r>
    <x v="2"/>
    <d v="2017-10-03T00:00:00"/>
    <n v="46786"/>
    <n v="3877"/>
    <s v="99546270-2"/>
    <s v="ERGOTEC MUEBLES S.A."/>
    <n v="28081"/>
    <s v="MESAS"/>
    <n v="342860"/>
    <x v="0"/>
    <s v="SEGPRES"/>
    <n v="0"/>
    <n v="0"/>
    <n v="7"/>
    <n v="48980"/>
    <n v="208165"/>
    <x v="87"/>
  </r>
  <r>
    <x v="2"/>
    <d v="2017-12-29T00:00:00"/>
    <n v="46972"/>
    <n v="4224"/>
    <s v="99546270-2"/>
    <s v="ERGOTEC MUEBLES S.A."/>
    <n v="28753"/>
    <s v="ESCRITORIOS"/>
    <n v="189426"/>
    <x v="0"/>
    <s v="SEGPRES"/>
    <n v="0"/>
    <n v="0"/>
    <n v="7"/>
    <n v="27061"/>
    <n v="108244"/>
    <x v="88"/>
  </r>
  <r>
    <x v="2"/>
    <d v="2017-12-29T00:00:00"/>
    <n v="46972"/>
    <n v="4224"/>
    <s v="99546270-2"/>
    <s v="ERGOTEC MUEBLES S.A."/>
    <n v="28737"/>
    <s v="ESTANTES Y RACK"/>
    <n v="217949"/>
    <x v="0"/>
    <s v="SEGPRES"/>
    <n v="0"/>
    <n v="0"/>
    <n v="7"/>
    <n v="31135"/>
    <n v="124540"/>
    <x v="89"/>
  </r>
  <r>
    <x v="2"/>
    <d v="2017-12-29T00:00:00"/>
    <n v="46972"/>
    <n v="4224"/>
    <s v="99546270-2"/>
    <s v="ERGOTEC MUEBLES S.A."/>
    <n v="28754"/>
    <s v="ESCRITORIOS"/>
    <n v="189426"/>
    <x v="0"/>
    <s v="SEGPRES"/>
    <n v="0"/>
    <n v="0"/>
    <n v="7"/>
    <n v="27061"/>
    <n v="108244"/>
    <x v="88"/>
  </r>
  <r>
    <x v="2"/>
    <d v="2017-12-29T00:00:00"/>
    <n v="46972"/>
    <n v="4224"/>
    <s v="99546270-2"/>
    <s v="ERGOTEC MUEBLES S.A."/>
    <n v="28738"/>
    <s v="ESTANTES Y RACK"/>
    <n v="217949"/>
    <x v="0"/>
    <s v="SEGPRES"/>
    <n v="0"/>
    <n v="0"/>
    <n v="7"/>
    <n v="31135"/>
    <n v="124540"/>
    <x v="89"/>
  </r>
  <r>
    <x v="2"/>
    <d v="2017-12-29T00:00:00"/>
    <n v="46972"/>
    <n v="4224"/>
    <s v="99546270-2"/>
    <s v="ERGOTEC MUEBLES S.A."/>
    <n v="28755"/>
    <s v="ESCRITORIOS"/>
    <n v="189426"/>
    <x v="0"/>
    <s v="SEGPRES"/>
    <n v="0"/>
    <n v="0"/>
    <n v="7"/>
    <n v="27061"/>
    <n v="108244"/>
    <x v="88"/>
  </r>
  <r>
    <x v="2"/>
    <d v="2017-12-29T00:00:00"/>
    <n v="46972"/>
    <n v="4224"/>
    <s v="99546270-2"/>
    <s v="ERGOTEC MUEBLES S.A."/>
    <n v="28739"/>
    <s v="ESTANTES Y RACK"/>
    <n v="217949"/>
    <x v="0"/>
    <s v="SEGPRES"/>
    <n v="0"/>
    <n v="0"/>
    <n v="7"/>
    <n v="31135"/>
    <n v="124540"/>
    <x v="89"/>
  </r>
  <r>
    <x v="2"/>
    <d v="2017-12-29T00:00:00"/>
    <n v="46972"/>
    <n v="4224"/>
    <s v="99546270-2"/>
    <s v="ERGOTEC MUEBLES S.A."/>
    <n v="28756"/>
    <s v="ESCRITORIOS"/>
    <n v="189426"/>
    <x v="0"/>
    <s v="SEGPRES"/>
    <n v="0"/>
    <n v="0"/>
    <n v="7"/>
    <n v="27061"/>
    <n v="108244"/>
    <x v="88"/>
  </r>
  <r>
    <x v="2"/>
    <d v="2017-12-29T00:00:00"/>
    <n v="46972"/>
    <n v="4224"/>
    <s v="99546270-2"/>
    <s v="ERGOTEC MUEBLES S.A."/>
    <n v="28740"/>
    <s v="ESTANTES Y RACK"/>
    <n v="217949"/>
    <x v="0"/>
    <s v="SEGPRES"/>
    <n v="0"/>
    <n v="0"/>
    <n v="7"/>
    <n v="31135"/>
    <n v="124540"/>
    <x v="89"/>
  </r>
  <r>
    <x v="2"/>
    <d v="2017-12-29T00:00:00"/>
    <n v="46972"/>
    <n v="4224"/>
    <s v="99546270-2"/>
    <s v="ERGOTEC MUEBLES S.A."/>
    <n v="28741"/>
    <s v="ESTANTES Y RACK"/>
    <n v="217949"/>
    <x v="0"/>
    <s v="SEGPRES"/>
    <n v="0"/>
    <n v="0"/>
    <n v="7"/>
    <n v="31135"/>
    <n v="124540"/>
    <x v="89"/>
  </r>
  <r>
    <x v="2"/>
    <d v="2017-12-29T00:00:00"/>
    <n v="46972"/>
    <n v="4224"/>
    <s v="99546270-2"/>
    <s v="ERGOTEC MUEBLES S.A."/>
    <n v="28742"/>
    <s v="ESTANTES Y RACK"/>
    <n v="217949"/>
    <x v="0"/>
    <s v="SEGPRES"/>
    <n v="0"/>
    <n v="0"/>
    <n v="7"/>
    <n v="31135"/>
    <n v="124540"/>
    <x v="89"/>
  </r>
  <r>
    <x v="2"/>
    <d v="2017-12-29T00:00:00"/>
    <n v="46972"/>
    <n v="4224"/>
    <s v="99546270-2"/>
    <s v="ERGOTEC MUEBLES S.A."/>
    <n v="28743"/>
    <s v="ESTANTES Y RACK"/>
    <n v="217949"/>
    <x v="0"/>
    <s v="SEGPRES"/>
    <n v="0"/>
    <n v="0"/>
    <n v="7"/>
    <n v="31135"/>
    <n v="124540"/>
    <x v="89"/>
  </r>
  <r>
    <x v="2"/>
    <d v="2017-12-29T00:00:00"/>
    <n v="46972"/>
    <n v="4224"/>
    <s v="99546270-2"/>
    <s v="ERGOTEC MUEBLES S.A."/>
    <n v="28744"/>
    <s v="ESTANTES Y RACK"/>
    <n v="217949"/>
    <x v="0"/>
    <s v="SEGPRES"/>
    <n v="0"/>
    <n v="0"/>
    <n v="7"/>
    <n v="31135"/>
    <n v="124540"/>
    <x v="89"/>
  </r>
  <r>
    <x v="2"/>
    <d v="2017-12-29T00:00:00"/>
    <n v="46972"/>
    <n v="4224"/>
    <s v="99546270-2"/>
    <s v="ERGOTEC MUEBLES S.A."/>
    <n v="28745"/>
    <s v="ESTANTES Y RACK"/>
    <n v="217949"/>
    <x v="0"/>
    <s v="SEGPRES"/>
    <n v="0"/>
    <n v="0"/>
    <n v="7"/>
    <n v="31135"/>
    <n v="124540"/>
    <x v="89"/>
  </r>
  <r>
    <x v="2"/>
    <d v="2017-12-29T00:00:00"/>
    <n v="46972"/>
    <n v="4224"/>
    <s v="99546270-2"/>
    <s v="ERGOTEC MUEBLES S.A."/>
    <n v="28746"/>
    <s v="ESTANTES Y RACK"/>
    <n v="217949"/>
    <x v="0"/>
    <s v="SEGPRES"/>
    <n v="0"/>
    <n v="0"/>
    <n v="7"/>
    <n v="31135"/>
    <n v="124540"/>
    <x v="89"/>
  </r>
  <r>
    <x v="2"/>
    <d v="2017-12-29T00:00:00"/>
    <n v="46972"/>
    <n v="4224"/>
    <s v="99546270-2"/>
    <s v="ERGOTEC MUEBLES S.A."/>
    <n v="28747"/>
    <s v="ESCRITORIOS"/>
    <n v="189428"/>
    <x v="0"/>
    <s v="SEGPRES"/>
    <n v="0"/>
    <n v="0"/>
    <n v="7"/>
    <n v="27061"/>
    <n v="108244"/>
    <x v="90"/>
  </r>
  <r>
    <x v="2"/>
    <d v="2017-12-29T00:00:00"/>
    <n v="46972"/>
    <n v="4224"/>
    <s v="99546270-2"/>
    <s v="ERGOTEC MUEBLES S.A."/>
    <n v="28748"/>
    <s v="ESCRITORIOS"/>
    <n v="189426"/>
    <x v="0"/>
    <s v="SEGPRES"/>
    <n v="0"/>
    <n v="0"/>
    <n v="7"/>
    <n v="27061"/>
    <n v="108244"/>
    <x v="88"/>
  </r>
  <r>
    <x v="2"/>
    <d v="2017-12-29T00:00:00"/>
    <n v="46972"/>
    <n v="4224"/>
    <s v="99546270-2"/>
    <s v="ERGOTEC MUEBLES S.A."/>
    <n v="28749"/>
    <s v="ESCRITORIOS"/>
    <n v="189426"/>
    <x v="0"/>
    <s v="SEGPRES"/>
    <n v="0"/>
    <n v="0"/>
    <n v="7"/>
    <n v="27061"/>
    <n v="108244"/>
    <x v="88"/>
  </r>
  <r>
    <x v="2"/>
    <d v="2017-12-29T00:00:00"/>
    <n v="46972"/>
    <n v="4224"/>
    <s v="99546270-2"/>
    <s v="ERGOTEC MUEBLES S.A."/>
    <n v="28750"/>
    <s v="ESCRITORIOS"/>
    <n v="189426"/>
    <x v="0"/>
    <s v="SEGPRES"/>
    <n v="0"/>
    <n v="0"/>
    <n v="7"/>
    <n v="27061"/>
    <n v="108244"/>
    <x v="88"/>
  </r>
  <r>
    <x v="2"/>
    <d v="2017-12-29T00:00:00"/>
    <n v="46972"/>
    <n v="4224"/>
    <s v="99546270-2"/>
    <s v="ERGOTEC MUEBLES S.A."/>
    <n v="28751"/>
    <s v="ESCRITORIOS"/>
    <n v="189426"/>
    <x v="0"/>
    <s v="SEGPRES"/>
    <n v="0"/>
    <n v="0"/>
    <n v="7"/>
    <n v="27061"/>
    <n v="108244"/>
    <x v="88"/>
  </r>
  <r>
    <x v="2"/>
    <d v="2017-12-29T00:00:00"/>
    <n v="46972"/>
    <n v="4224"/>
    <s v="99546270-2"/>
    <s v="ERGOTEC MUEBLES S.A."/>
    <n v="28752"/>
    <s v="ESCRITORIOS"/>
    <n v="189426"/>
    <x v="0"/>
    <s v="SEGPRES"/>
    <n v="0"/>
    <n v="0"/>
    <n v="7"/>
    <n v="27061"/>
    <n v="108244"/>
    <x v="88"/>
  </r>
  <r>
    <x v="2"/>
    <d v="2017-12-29T00:00:00"/>
    <n v="46972"/>
    <n v="4225"/>
    <s v="99546270-2"/>
    <s v="ERGOTEC MUEBLES S.A."/>
    <n v="28733"/>
    <s v="MESAS"/>
    <n v="505107"/>
    <x v="0"/>
    <s v="SEGPRES"/>
    <n v="0"/>
    <n v="0"/>
    <n v="7"/>
    <n v="72158"/>
    <n v="288632"/>
    <x v="91"/>
  </r>
  <r>
    <x v="2"/>
    <d v="2017-12-29T00:00:00"/>
    <n v="46972"/>
    <n v="7208"/>
    <s v="96532020-2"/>
    <s v="INFO WORLD S.A."/>
    <n v="28757"/>
    <s v="ESTANTES Y RACK"/>
    <n v="184231"/>
    <x v="0"/>
    <s v="SEGPRES"/>
    <n v="0"/>
    <n v="0"/>
    <n v="7"/>
    <n v="26319"/>
    <n v="105276"/>
    <x v="92"/>
  </r>
  <r>
    <x v="2"/>
    <d v="2018-11-13T00:00:00"/>
    <n v="48160"/>
    <n v="2095"/>
    <s v="76019175-2"/>
    <s v="COMERCIAL OFFICHILE S.P.A."/>
    <n v="29065"/>
    <s v="ARTICULOS DE OFICINA"/>
    <n v="383943"/>
    <x v="0"/>
    <s v="SEGPRES"/>
    <n v="0"/>
    <n v="0"/>
    <n v="7"/>
    <n v="54849"/>
    <n v="173688"/>
    <x v="93"/>
  </r>
  <r>
    <x v="2"/>
    <d v="2019-11-25T00:00:00"/>
    <n v="49229"/>
    <n v="3639"/>
    <s v="76719470-6"/>
    <s v="INTERGROUPE S.A."/>
    <n v="31551"/>
    <s v="ACCESORIOS PARA PUESTOS DE TRABAJO"/>
    <n v="715107"/>
    <x v="1"/>
    <s v="DGD"/>
    <n v="0"/>
    <n v="0"/>
    <n v="7"/>
    <n v="102158"/>
    <n v="212829"/>
    <x v="94"/>
  </r>
  <r>
    <x v="2"/>
    <d v="2019-11-25T00:00:00"/>
    <n v="49229"/>
    <n v="3639"/>
    <s v="76719470-6"/>
    <s v="INTERGROUPE S.A."/>
    <n v="31545"/>
    <s v="ACCESORIOS PARA PUESTOS DE TRABAJO"/>
    <n v="715107"/>
    <x v="1"/>
    <s v="DGD"/>
    <n v="0"/>
    <n v="0"/>
    <n v="7"/>
    <n v="102158"/>
    <n v="212829"/>
    <x v="94"/>
  </r>
  <r>
    <x v="2"/>
    <d v="2019-11-25T00:00:00"/>
    <n v="49229"/>
    <n v="3639"/>
    <s v="76719470-6"/>
    <s v="INTERGROUPE S.A."/>
    <n v="31546"/>
    <s v="ACCESORIOS PARA PUESTOS DE TRABAJO"/>
    <n v="715107"/>
    <x v="1"/>
    <s v="DGD"/>
    <n v="0"/>
    <n v="0"/>
    <n v="7"/>
    <n v="102158"/>
    <n v="212829"/>
    <x v="94"/>
  </r>
  <r>
    <x v="2"/>
    <d v="2019-11-25T00:00:00"/>
    <n v="49229"/>
    <n v="3639"/>
    <s v="76719470-6"/>
    <s v="INTERGROUPE S.A."/>
    <n v="31547"/>
    <s v="ACCESORIOS PARA PUESTOS DE TRABAJO"/>
    <n v="715107"/>
    <x v="1"/>
    <s v="DGD"/>
    <n v="0"/>
    <n v="0"/>
    <n v="7"/>
    <n v="102158"/>
    <n v="212829"/>
    <x v="94"/>
  </r>
  <r>
    <x v="2"/>
    <d v="2019-11-25T00:00:00"/>
    <n v="49229"/>
    <n v="3639"/>
    <s v="76719470-6"/>
    <s v="INTERGROUPE S.A."/>
    <n v="31548"/>
    <s v="ACCESORIOS PARA PUESTOS DE TRABAJO"/>
    <n v="715107"/>
    <x v="1"/>
    <s v="DGD"/>
    <n v="0"/>
    <n v="0"/>
    <n v="7"/>
    <n v="102158"/>
    <n v="212829"/>
    <x v="94"/>
  </r>
  <r>
    <x v="2"/>
    <d v="2019-11-25T00:00:00"/>
    <n v="49229"/>
    <n v="3639"/>
    <s v="76719470-6"/>
    <s v="INTERGROUPE S.A."/>
    <n v="31549"/>
    <s v="ACCESORIOS PARA PUESTOS DE TRABAJO"/>
    <n v="715107"/>
    <x v="1"/>
    <s v="DGD"/>
    <n v="0"/>
    <n v="0"/>
    <n v="7"/>
    <n v="102158"/>
    <n v="212829"/>
    <x v="94"/>
  </r>
  <r>
    <x v="2"/>
    <d v="2019-11-25T00:00:00"/>
    <n v="49229"/>
    <n v="3639"/>
    <s v="76719470-6"/>
    <s v="INTERGROUPE S.A."/>
    <n v="31550"/>
    <s v="ACCESORIOS PARA PUESTOS DE TRABAJO"/>
    <n v="715107"/>
    <x v="1"/>
    <s v="DGD"/>
    <n v="0"/>
    <n v="0"/>
    <n v="7"/>
    <n v="102158"/>
    <n v="212829"/>
    <x v="94"/>
  </r>
  <r>
    <x v="2"/>
    <d v="2019-11-14T00:00:00"/>
    <n v="49229"/>
    <n v="5474"/>
    <s v="76276027-4"/>
    <s v="Sociedad Adaptor Chile SpA"/>
    <n v="29897"/>
    <s v="ESTANTES Y RACK"/>
    <n v="758789"/>
    <x v="0"/>
    <s v="SEGPRES"/>
    <n v="0"/>
    <n v="0"/>
    <n v="7"/>
    <n v="108398"/>
    <n v="234862"/>
    <x v="95"/>
  </r>
  <r>
    <x v="2"/>
    <d v="2019-12-12T00:00:00"/>
    <n v="49623"/>
    <n v="6096"/>
    <s v="99546270-2"/>
    <s v="ERGOTEC MUEBLES S.A."/>
    <n v="30034"/>
    <s v="ESTANTES Y RACK"/>
    <n v="277619"/>
    <x v="1"/>
    <s v="DGD"/>
    <n v="0"/>
    <n v="0"/>
    <n v="7"/>
    <n v="39660"/>
    <n v="82625"/>
    <x v="96"/>
  </r>
  <r>
    <x v="2"/>
    <d v="2019-12-12T00:00:00"/>
    <n v="49623"/>
    <n v="6096"/>
    <s v="99546270-2"/>
    <s v="ERGOTEC MUEBLES S.A."/>
    <n v="30035"/>
    <s v="ESTANTES Y RACK"/>
    <n v="277619"/>
    <x v="1"/>
    <s v="DGD"/>
    <n v="0"/>
    <n v="0"/>
    <n v="7"/>
    <n v="39660"/>
    <n v="82625"/>
    <x v="96"/>
  </r>
  <r>
    <x v="2"/>
    <d v="2019-12-12T00:00:00"/>
    <n v="49623"/>
    <n v="6097"/>
    <s v="99546270-2"/>
    <s v="ERGOTEC MUEBLES S.A."/>
    <n v="29967"/>
    <s v="SILLAS"/>
    <n v="219198"/>
    <x v="1"/>
    <s v="DGD"/>
    <n v="0"/>
    <n v="0"/>
    <n v="7"/>
    <n v="31314"/>
    <n v="65237"/>
    <x v="97"/>
  </r>
  <r>
    <x v="2"/>
    <d v="2019-12-12T00:00:00"/>
    <n v="49623"/>
    <n v="6097"/>
    <s v="99546270-2"/>
    <s v="ERGOTEC MUEBLES S.A."/>
    <n v="30030"/>
    <s v="ESCRITORIOS"/>
    <n v="208250"/>
    <x v="1"/>
    <s v="DGD"/>
    <n v="0"/>
    <n v="0"/>
    <n v="7"/>
    <n v="29750"/>
    <n v="61979"/>
    <x v="98"/>
  </r>
  <r>
    <x v="2"/>
    <d v="2019-12-12T00:00:00"/>
    <n v="49623"/>
    <n v="6097"/>
    <s v="99546270-2"/>
    <s v="ERGOTEC MUEBLES S.A."/>
    <n v="29968"/>
    <s v="SILLAS"/>
    <n v="219198"/>
    <x v="1"/>
    <s v="DGD"/>
    <n v="0"/>
    <n v="0"/>
    <n v="7"/>
    <n v="31314"/>
    <n v="65237"/>
    <x v="97"/>
  </r>
  <r>
    <x v="2"/>
    <d v="2019-12-12T00:00:00"/>
    <n v="49623"/>
    <n v="6097"/>
    <s v="99546270-2"/>
    <s v="ERGOTEC MUEBLES S.A."/>
    <n v="30031"/>
    <s v="ESCRITORIOS"/>
    <n v="208250"/>
    <x v="1"/>
    <s v="DGD"/>
    <n v="0"/>
    <n v="0"/>
    <n v="7"/>
    <n v="29750"/>
    <n v="61979"/>
    <x v="98"/>
  </r>
  <r>
    <x v="2"/>
    <d v="2019-12-12T00:00:00"/>
    <n v="49623"/>
    <n v="6097"/>
    <s v="99546270-2"/>
    <s v="ERGOTEC MUEBLES S.A."/>
    <n v="29998"/>
    <s v="ACCESORIOS PARA PUESTOS DE TRABAJO"/>
    <n v="154700"/>
    <x v="1"/>
    <s v="DGD"/>
    <n v="0"/>
    <n v="0"/>
    <n v="7"/>
    <n v="22100"/>
    <n v="46042"/>
    <x v="99"/>
  </r>
  <r>
    <x v="2"/>
    <d v="2019-12-12T00:00:00"/>
    <n v="49623"/>
    <n v="6097"/>
    <s v="99546270-2"/>
    <s v="ERGOTEC MUEBLES S.A."/>
    <n v="30032"/>
    <s v="ESCRITORIOS"/>
    <n v="208250"/>
    <x v="1"/>
    <s v="DGD"/>
    <n v="0"/>
    <n v="0"/>
    <n v="7"/>
    <n v="29750"/>
    <n v="61979"/>
    <x v="98"/>
  </r>
  <r>
    <x v="2"/>
    <d v="2019-12-12T00:00:00"/>
    <n v="49623"/>
    <n v="6097"/>
    <s v="99546270-2"/>
    <s v="ERGOTEC MUEBLES S.A."/>
    <n v="30012"/>
    <s v="MESAS"/>
    <n v="196837"/>
    <x v="1"/>
    <s v="DGD"/>
    <n v="0"/>
    <n v="0"/>
    <n v="7"/>
    <n v="28119"/>
    <n v="58581"/>
    <x v="100"/>
  </r>
  <r>
    <x v="2"/>
    <d v="2019-12-12T00:00:00"/>
    <n v="49623"/>
    <n v="6097"/>
    <s v="99546270-2"/>
    <s v="ERGOTEC MUEBLES S.A."/>
    <n v="30033"/>
    <s v="ESCRITORIOS"/>
    <n v="208250"/>
    <x v="1"/>
    <s v="DGD"/>
    <n v="0"/>
    <n v="0"/>
    <n v="7"/>
    <n v="29750"/>
    <n v="61979"/>
    <x v="98"/>
  </r>
  <r>
    <x v="2"/>
    <d v="2019-12-12T00:00:00"/>
    <n v="49623"/>
    <n v="6097"/>
    <s v="99546270-2"/>
    <s v="ERGOTEC MUEBLES S.A."/>
    <n v="30014"/>
    <s v="MESAS"/>
    <n v="332010"/>
    <x v="1"/>
    <s v="DGD"/>
    <n v="0"/>
    <n v="0"/>
    <n v="7"/>
    <n v="47430"/>
    <n v="98812"/>
    <x v="101"/>
  </r>
  <r>
    <x v="2"/>
    <d v="2019-12-12T00:00:00"/>
    <n v="49623"/>
    <n v="6097"/>
    <s v="99546270-2"/>
    <s v="ERGOTEC MUEBLES S.A."/>
    <n v="29997"/>
    <s v="ACCESORIOS PARA PUESTOS DE TRABAJO"/>
    <n v="154700"/>
    <x v="1"/>
    <s v="DGD"/>
    <n v="0"/>
    <n v="0"/>
    <n v="7"/>
    <n v="22100"/>
    <n v="46042"/>
    <x v="99"/>
  </r>
  <r>
    <x v="2"/>
    <d v="2019-12-30T00:00:00"/>
    <n v="49623"/>
    <n v="6151"/>
    <s v="99546270-2"/>
    <s v="ERGOTEC MUEBLES S.A."/>
    <n v="30235"/>
    <s v="ESTANTES Y RACK"/>
    <n v="195043"/>
    <x v="0"/>
    <s v="SEGPRES"/>
    <n v="0"/>
    <n v="0"/>
    <n v="7"/>
    <n v="27863"/>
    <n v="55726"/>
    <x v="102"/>
  </r>
  <r>
    <x v="2"/>
    <d v="2019-12-30T00:00:00"/>
    <n v="49623"/>
    <n v="6151"/>
    <s v="99546270-2"/>
    <s v="ERGOTEC MUEBLES S.A."/>
    <n v="30250"/>
    <s v="ESCRITORIOS"/>
    <n v="169574"/>
    <x v="0"/>
    <s v="SEGPRES"/>
    <n v="0"/>
    <n v="0"/>
    <n v="7"/>
    <n v="24225"/>
    <n v="48450"/>
    <x v="103"/>
  </r>
  <r>
    <x v="2"/>
    <d v="2019-12-30T00:00:00"/>
    <n v="49623"/>
    <n v="6151"/>
    <s v="99546270-2"/>
    <s v="ERGOTEC MUEBLES S.A."/>
    <n v="30236"/>
    <s v="ESTANTES Y RACK"/>
    <n v="195044"/>
    <x v="0"/>
    <s v="SEGPRES"/>
    <n v="0"/>
    <n v="0"/>
    <n v="7"/>
    <n v="27863"/>
    <n v="55726"/>
    <x v="104"/>
  </r>
  <r>
    <x v="2"/>
    <d v="2019-12-30T00:00:00"/>
    <n v="49623"/>
    <n v="6151"/>
    <s v="99546270-2"/>
    <s v="ERGOTEC MUEBLES S.A."/>
    <n v="30251"/>
    <s v="ESCRITORIOS"/>
    <n v="169574"/>
    <x v="0"/>
    <s v="SEGPRES"/>
    <n v="0"/>
    <n v="0"/>
    <n v="7"/>
    <n v="24225"/>
    <n v="48450"/>
    <x v="103"/>
  </r>
  <r>
    <x v="2"/>
    <d v="2019-12-30T00:00:00"/>
    <n v="49623"/>
    <n v="6151"/>
    <s v="99546270-2"/>
    <s v="ERGOTEC MUEBLES S.A."/>
    <n v="30237"/>
    <s v="ESTANTES Y RACK"/>
    <n v="195044"/>
    <x v="0"/>
    <s v="SEGPRES"/>
    <n v="0"/>
    <n v="0"/>
    <n v="7"/>
    <n v="27863"/>
    <n v="55726"/>
    <x v="104"/>
  </r>
  <r>
    <x v="2"/>
    <d v="2019-12-30T00:00:00"/>
    <n v="49623"/>
    <n v="6151"/>
    <s v="99546270-2"/>
    <s v="ERGOTEC MUEBLES S.A."/>
    <n v="30252"/>
    <s v="ESCRITORIOS"/>
    <n v="169574"/>
    <x v="0"/>
    <s v="SEGPRES"/>
    <n v="0"/>
    <n v="0"/>
    <n v="7"/>
    <n v="24225"/>
    <n v="48450"/>
    <x v="103"/>
  </r>
  <r>
    <x v="2"/>
    <d v="2019-12-30T00:00:00"/>
    <n v="49623"/>
    <n v="6151"/>
    <s v="99546270-2"/>
    <s v="ERGOTEC MUEBLES S.A."/>
    <n v="30238"/>
    <s v="ESTANTES Y RACK"/>
    <n v="195044"/>
    <x v="0"/>
    <s v="SEGPRES"/>
    <n v="0"/>
    <n v="0"/>
    <n v="7"/>
    <n v="27863"/>
    <n v="55726"/>
    <x v="104"/>
  </r>
  <r>
    <x v="2"/>
    <d v="2019-12-30T00:00:00"/>
    <n v="49623"/>
    <n v="6151"/>
    <s v="99546270-2"/>
    <s v="ERGOTEC MUEBLES S.A."/>
    <n v="30253"/>
    <s v="ESCRITORIOS"/>
    <n v="169574"/>
    <x v="0"/>
    <s v="SEGPRES"/>
    <n v="0"/>
    <n v="0"/>
    <n v="7"/>
    <n v="24225"/>
    <n v="48450"/>
    <x v="103"/>
  </r>
  <r>
    <x v="2"/>
    <d v="2019-12-30T00:00:00"/>
    <n v="49623"/>
    <n v="6151"/>
    <s v="99546270-2"/>
    <s v="ERGOTEC MUEBLES S.A."/>
    <n v="30239"/>
    <s v="ESCRITORIOS"/>
    <n v="169574"/>
    <x v="0"/>
    <s v="SEGPRES"/>
    <n v="0"/>
    <n v="0"/>
    <n v="7"/>
    <n v="24225"/>
    <n v="48450"/>
    <x v="103"/>
  </r>
  <r>
    <x v="2"/>
    <d v="2019-12-30T00:00:00"/>
    <n v="49623"/>
    <n v="6151"/>
    <s v="99546270-2"/>
    <s v="ERGOTEC MUEBLES S.A."/>
    <n v="30254"/>
    <s v="ESCRITORIOS"/>
    <n v="169574"/>
    <x v="0"/>
    <s v="SEGPRES"/>
    <n v="0"/>
    <n v="0"/>
    <n v="7"/>
    <n v="24225"/>
    <n v="48450"/>
    <x v="103"/>
  </r>
  <r>
    <x v="2"/>
    <d v="2019-12-30T00:00:00"/>
    <n v="49623"/>
    <n v="6151"/>
    <s v="99546270-2"/>
    <s v="ERGOTEC MUEBLES S.A."/>
    <n v="30240"/>
    <s v="ESCRITORIOS"/>
    <n v="169574"/>
    <x v="0"/>
    <s v="SEGPRES"/>
    <n v="0"/>
    <n v="0"/>
    <n v="7"/>
    <n v="24225"/>
    <n v="48450"/>
    <x v="103"/>
  </r>
  <r>
    <x v="2"/>
    <d v="2019-12-30T00:00:00"/>
    <n v="49623"/>
    <n v="6151"/>
    <s v="99546270-2"/>
    <s v="ERGOTEC MUEBLES S.A."/>
    <n v="30241"/>
    <s v="ESCRITORIOS"/>
    <n v="169574"/>
    <x v="0"/>
    <s v="SEGPRES"/>
    <n v="0"/>
    <n v="0"/>
    <n v="7"/>
    <n v="24225"/>
    <n v="48450"/>
    <x v="103"/>
  </r>
  <r>
    <x v="2"/>
    <d v="2019-12-30T00:00:00"/>
    <n v="49623"/>
    <n v="6151"/>
    <s v="99546270-2"/>
    <s v="ERGOTEC MUEBLES S.A."/>
    <n v="30242"/>
    <s v="ESCRITORIOS"/>
    <n v="169574"/>
    <x v="0"/>
    <s v="SEGPRES"/>
    <n v="0"/>
    <n v="0"/>
    <n v="7"/>
    <n v="24225"/>
    <n v="48450"/>
    <x v="103"/>
  </r>
  <r>
    <x v="2"/>
    <d v="2019-12-30T00:00:00"/>
    <n v="49623"/>
    <n v="6151"/>
    <s v="99546270-2"/>
    <s v="ERGOTEC MUEBLES S.A."/>
    <n v="30243"/>
    <s v="ESCRITORIOS"/>
    <n v="169574"/>
    <x v="0"/>
    <s v="SEGPRES"/>
    <n v="0"/>
    <n v="0"/>
    <n v="7"/>
    <n v="24225"/>
    <n v="48450"/>
    <x v="103"/>
  </r>
  <r>
    <x v="2"/>
    <d v="2019-12-30T00:00:00"/>
    <n v="49623"/>
    <n v="6151"/>
    <s v="99546270-2"/>
    <s v="ERGOTEC MUEBLES S.A."/>
    <n v="30244"/>
    <s v="ESCRITORIOS"/>
    <n v="169574"/>
    <x v="0"/>
    <s v="SEGPRES"/>
    <n v="0"/>
    <n v="0"/>
    <n v="7"/>
    <n v="24225"/>
    <n v="48450"/>
    <x v="103"/>
  </r>
  <r>
    <x v="2"/>
    <d v="2019-12-30T00:00:00"/>
    <n v="49623"/>
    <n v="6151"/>
    <s v="99546270-2"/>
    <s v="ERGOTEC MUEBLES S.A."/>
    <n v="30245"/>
    <s v="ESCRITORIOS"/>
    <n v="169574"/>
    <x v="0"/>
    <s v="SEGPRES"/>
    <n v="0"/>
    <n v="0"/>
    <n v="7"/>
    <n v="24225"/>
    <n v="48450"/>
    <x v="103"/>
  </r>
  <r>
    <x v="2"/>
    <d v="2019-12-30T00:00:00"/>
    <n v="49623"/>
    <n v="6151"/>
    <s v="99546270-2"/>
    <s v="ERGOTEC MUEBLES S.A."/>
    <n v="30246"/>
    <s v="ESCRITORIOS"/>
    <n v="169574"/>
    <x v="0"/>
    <s v="SEGPRES"/>
    <n v="0"/>
    <n v="0"/>
    <n v="7"/>
    <n v="24225"/>
    <n v="48450"/>
    <x v="103"/>
  </r>
  <r>
    <x v="2"/>
    <d v="2019-12-30T00:00:00"/>
    <n v="49623"/>
    <n v="6151"/>
    <s v="99546270-2"/>
    <s v="ERGOTEC MUEBLES S.A."/>
    <n v="30247"/>
    <s v="ESCRITORIOS"/>
    <n v="169574"/>
    <x v="0"/>
    <s v="SEGPRES"/>
    <n v="0"/>
    <n v="0"/>
    <n v="7"/>
    <n v="24225"/>
    <n v="48450"/>
    <x v="103"/>
  </r>
  <r>
    <x v="2"/>
    <d v="2019-12-30T00:00:00"/>
    <n v="49623"/>
    <n v="6151"/>
    <s v="99546270-2"/>
    <s v="ERGOTEC MUEBLES S.A."/>
    <n v="30248"/>
    <s v="ESCRITORIOS"/>
    <n v="169574"/>
    <x v="0"/>
    <s v="SEGPRES"/>
    <n v="0"/>
    <n v="0"/>
    <n v="7"/>
    <n v="24225"/>
    <n v="48450"/>
    <x v="103"/>
  </r>
  <r>
    <x v="2"/>
    <d v="2019-12-30T00:00:00"/>
    <n v="49623"/>
    <n v="6151"/>
    <s v="99546270-2"/>
    <s v="ERGOTEC MUEBLES S.A."/>
    <n v="30249"/>
    <s v="ESCRITORIOS"/>
    <n v="169574"/>
    <x v="0"/>
    <s v="SEGPRES"/>
    <n v="0"/>
    <n v="0"/>
    <n v="7"/>
    <n v="24225"/>
    <n v="48450"/>
    <x v="103"/>
  </r>
  <r>
    <x v="2"/>
    <d v="2021-10-26T00:00:00"/>
    <n v="52842"/>
    <n v="13851"/>
    <s v="77018060-0"/>
    <s v="MUEBLES ASENJO"/>
    <n v="32481"/>
    <s v="ESCRITORIOS"/>
    <n v="168147"/>
    <x v="0"/>
    <s v="SEGPRES"/>
    <n v="0"/>
    <n v="0"/>
    <n v="7"/>
    <n v="4003"/>
    <n v="4003"/>
    <x v="105"/>
  </r>
  <r>
    <x v="2"/>
    <d v="2021-10-26T00:00:00"/>
    <n v="52842"/>
    <n v="13851"/>
    <s v="77018060-0"/>
    <s v="MUEBLES ASENJO"/>
    <n v="32487"/>
    <s v="SOFAS"/>
    <n v="367912"/>
    <x v="0"/>
    <s v="SEGPRES"/>
    <n v="0"/>
    <n v="0"/>
    <n v="7"/>
    <n v="8760"/>
    <n v="8760"/>
    <x v="106"/>
  </r>
  <r>
    <x v="2"/>
    <d v="2021-10-26T00:00:00"/>
    <n v="52842"/>
    <n v="13851"/>
    <s v="77018060-0"/>
    <s v="MUEBLES ASENJO"/>
    <n v="32482"/>
    <s v="ESCRITORIOS"/>
    <n v="168147"/>
    <x v="0"/>
    <s v="SEGPRES"/>
    <n v="0"/>
    <n v="0"/>
    <n v="7"/>
    <n v="4003"/>
    <n v="4003"/>
    <x v="105"/>
  </r>
  <r>
    <x v="2"/>
    <d v="2021-11-09T00:00:00"/>
    <n v="53476"/>
    <n v="11083"/>
    <s v="76179170-2"/>
    <s v="Sociedad Informatica Siglo 21 ltda."/>
    <n v="32593"/>
    <s v="ACCESORIOS PARA PUESTOS DE TRABAJO"/>
    <n v="186266"/>
    <x v="2"/>
    <s v="SACC"/>
    <n v="0"/>
    <n v="0"/>
    <n v="7"/>
    <n v="4435"/>
    <n v="4435"/>
    <x v="107"/>
  </r>
  <r>
    <x v="2"/>
    <d v="2021-11-09T00:00:00"/>
    <n v="53476"/>
    <n v="11083"/>
    <s v="76179170-2"/>
    <s v="Sociedad Informatica Siglo 21 ltda."/>
    <n v="32594"/>
    <s v="ACCESORIOS PARA PUESTOS DE TRABAJO"/>
    <n v="186266"/>
    <x v="2"/>
    <s v="SACC"/>
    <n v="0"/>
    <n v="0"/>
    <n v="7"/>
    <n v="4435"/>
    <n v="4435"/>
    <x v="107"/>
  </r>
  <r>
    <x v="2"/>
    <d v="2021-11-09T00:00:00"/>
    <n v="53476"/>
    <n v="11083"/>
    <s v="76179170-2"/>
    <s v="Sociedad Informatica Siglo 21 ltda."/>
    <n v="32595"/>
    <s v="ACCESORIOS PARA PUESTOS DE TRABAJO"/>
    <n v="186266"/>
    <x v="2"/>
    <s v="SACC"/>
    <n v="0"/>
    <n v="0"/>
    <n v="7"/>
    <n v="4435"/>
    <n v="4435"/>
    <x v="107"/>
  </r>
  <r>
    <x v="2"/>
    <d v="2021-11-09T00:00:00"/>
    <n v="53476"/>
    <n v="11083"/>
    <s v="76179170-2"/>
    <s v="Sociedad Informatica Siglo 21 ltda."/>
    <n v="32596"/>
    <s v="ACCESORIOS PARA PUESTOS DE TRABAJO"/>
    <n v="186266"/>
    <x v="2"/>
    <s v="SACC"/>
    <n v="0"/>
    <n v="0"/>
    <n v="7"/>
    <n v="4435"/>
    <n v="4435"/>
    <x v="107"/>
  </r>
  <r>
    <x v="2"/>
    <d v="2021-11-09T00:00:00"/>
    <n v="53476"/>
    <n v="11083"/>
    <s v="76179170-2"/>
    <s v="Sociedad Informatica Siglo 21 ltda."/>
    <n v="32597"/>
    <s v="ACCESORIOS PARA PUESTOS DE TRABAJO"/>
    <n v="186266"/>
    <x v="2"/>
    <s v="SACC"/>
    <n v="0"/>
    <n v="0"/>
    <n v="7"/>
    <n v="4435"/>
    <n v="4435"/>
    <x v="107"/>
  </r>
  <r>
    <x v="2"/>
    <d v="2021-11-09T00:00:00"/>
    <n v="53476"/>
    <n v="11083"/>
    <s v="76179170-2"/>
    <s v="Sociedad Informatica Siglo 21 ltda."/>
    <n v="32598"/>
    <s v="ACCESORIOS PARA PUESTOS DE TRABAJO"/>
    <n v="186266"/>
    <x v="2"/>
    <s v="SACC"/>
    <n v="0"/>
    <n v="0"/>
    <n v="7"/>
    <n v="4435"/>
    <n v="4435"/>
    <x v="107"/>
  </r>
  <r>
    <x v="2"/>
    <d v="2021-12-30T00:00:00"/>
    <n v="54171"/>
    <n v="79"/>
    <s v="77411991-4"/>
    <s v="Inversiones Creativos SPA"/>
    <n v="32891"/>
    <s v="MUEBLES Y EQUIPOS DE COCINA"/>
    <n v="1499400"/>
    <x v="0"/>
    <s v="SEGPRES"/>
    <n v="0"/>
    <n v="0"/>
    <n v="7"/>
    <n v="0"/>
    <m/>
    <x v="108"/>
  </r>
  <r>
    <x v="2"/>
    <d v="2021-12-17T00:00:00"/>
    <n v="54171"/>
    <n v="20388"/>
    <s v="76374069-2"/>
    <s v="OFISILLAS IMPORTACION DISTRIBUCION Y COMERCIALIZACION LIMITADA"/>
    <n v="32853"/>
    <s v="MESAS"/>
    <n v="328797"/>
    <x v="0"/>
    <s v="SEGPRES"/>
    <n v="0"/>
    <n v="0"/>
    <n v="7"/>
    <n v="0"/>
    <m/>
    <x v="109"/>
  </r>
  <r>
    <x v="3"/>
    <d v="2009-02-17T00:00:00"/>
    <n v="37163"/>
    <n v="1355028"/>
    <s v="96792430-k"/>
    <s v="SODIMAC"/>
    <n v="20816"/>
    <s v="HERRAMIENTAS ELECTRICAS"/>
    <n v="124661"/>
    <x v="0"/>
    <s v="SEGPRES"/>
    <n v="0"/>
    <n v="0"/>
    <n v="3"/>
    <n v="0"/>
    <n v="124660"/>
    <x v="0"/>
  </r>
  <r>
    <x v="3"/>
    <d v="2009-02-17T00:00:00"/>
    <n v="37163"/>
    <n v="1355028"/>
    <s v="96792430-k"/>
    <s v="SODIMAC"/>
    <n v="20818"/>
    <s v="HERRAMIENTAS ELECTRICAS"/>
    <n v="199727"/>
    <x v="0"/>
    <s v="SEGPRES"/>
    <n v="0"/>
    <n v="0"/>
    <n v="3"/>
    <n v="0"/>
    <n v="199726"/>
    <x v="0"/>
  </r>
  <r>
    <x v="3"/>
    <d v="2009-06-19T00:00:00"/>
    <n v="36792"/>
    <n v="1240"/>
    <s v="76644970-0"/>
    <s v="Comercial San José Ltda."/>
    <n v="22494"/>
    <s v="MAQUINAS Y ARTICULOS DE ASEO"/>
    <n v="296310"/>
    <x v="0"/>
    <s v="SEGPRES"/>
    <n v="0"/>
    <n v="0"/>
    <n v="3"/>
    <n v="0"/>
    <n v="296309"/>
    <x v="0"/>
  </r>
  <r>
    <x v="3"/>
    <d v="2009-06-19T00:00:00"/>
    <n v="36792"/>
    <n v="1240"/>
    <s v="76644970-0"/>
    <s v="Comercial San José Ltda."/>
    <n v="22495"/>
    <s v="MAQUINAS Y ARTICULOS DE ASEO"/>
    <n v="296310"/>
    <x v="0"/>
    <s v="SEGPRES"/>
    <n v="0"/>
    <n v="0"/>
    <n v="3"/>
    <n v="0"/>
    <n v="296309"/>
    <x v="0"/>
  </r>
  <r>
    <x v="3"/>
    <d v="2009-06-23T00:00:00"/>
    <n v="36792"/>
    <n v="2058"/>
    <s v="76378550-5"/>
    <s v="Claudio Perez Armijo"/>
    <n v="22496"/>
    <s v="MUEBLES Y ACCESORIOS DE HERRAMIENTAS"/>
    <n v="403351"/>
    <x v="0"/>
    <s v="SEGPRES"/>
    <n v="0"/>
    <n v="0"/>
    <n v="3"/>
    <n v="0"/>
    <n v="403350"/>
    <x v="0"/>
  </r>
  <r>
    <x v="3"/>
    <d v="2010-12-28T00:00:00"/>
    <n v="37605"/>
    <n v="2951045"/>
    <s v="81151900-6"/>
    <s v="FRINDT Y CIA. LTDA."/>
    <n v="22493"/>
    <s v="HERRAMIENTAS ELECTRICAS"/>
    <n v="116729"/>
    <x v="0"/>
    <s v="SEGPRES"/>
    <n v="0"/>
    <n v="0"/>
    <n v="3"/>
    <n v="0"/>
    <n v="116728"/>
    <x v="0"/>
  </r>
  <r>
    <x v="3"/>
    <d v="2010-12-27T00:00:00"/>
    <n v="37605"/>
    <n v="24062943"/>
    <s v="96792430-k"/>
    <s v="SODIMAC"/>
    <n v="22497"/>
    <s v="HERRAMIENTAS ELECTRICAS"/>
    <n v="146465"/>
    <x v="0"/>
    <s v="SEGPRES"/>
    <n v="0"/>
    <n v="0"/>
    <n v="3"/>
    <n v="0"/>
    <n v="146464"/>
    <x v="0"/>
  </r>
  <r>
    <x v="3"/>
    <d v="2011-02-14T00:00:00"/>
    <n v="37681"/>
    <n v="2967282"/>
    <s v="81151900-6"/>
    <s v="FRINDT Y CIA. LTDA."/>
    <n v="22466"/>
    <s v="MUEBLES Y ACCESORIOS DE HERRAMIENTAS"/>
    <n v="537607"/>
    <x v="0"/>
    <s v="SEGPRES"/>
    <n v="0"/>
    <n v="0"/>
    <n v="3"/>
    <n v="0"/>
    <n v="537606"/>
    <x v="0"/>
  </r>
  <r>
    <x v="3"/>
    <d v="2011-03-31T00:00:00"/>
    <n v="37794"/>
    <n v="2967770"/>
    <s v="81151900-6"/>
    <s v="FRINDT Y CIA. LTDA."/>
    <n v="22463"/>
    <s v="HERRAMIENTAS ELECTRICAS"/>
    <n v="479455"/>
    <x v="0"/>
    <s v="SEGPRES"/>
    <n v="0"/>
    <n v="0"/>
    <n v="3"/>
    <n v="0"/>
    <n v="479454"/>
    <x v="0"/>
  </r>
  <r>
    <x v="3"/>
    <d v="2014-12-23T00:00:00"/>
    <n v="43198"/>
    <n v="2928"/>
    <s v="76231391-k"/>
    <s v="Empresa Comercializadora Luis Valdes Lyon E.I.R.L"/>
    <n v="25574"/>
    <s v="HERRAMIENTAS MANUALES"/>
    <n v="237977"/>
    <x v="0"/>
    <s v="SEGPRES"/>
    <n v="0"/>
    <n v="0"/>
    <n v="3"/>
    <n v="0"/>
    <n v="237976"/>
    <x v="0"/>
  </r>
  <r>
    <x v="3"/>
    <d v="2015-04-18T00:00:00"/>
    <n v="43240"/>
    <n v="45372"/>
    <s v="76597170-5"/>
    <s v="VICTOR MORALES ACEVEDO"/>
    <n v="25831"/>
    <s v="HERRAMIENTAS MANUALES"/>
    <n v="251884"/>
    <x v="0"/>
    <s v="SEGPRES"/>
    <n v="0"/>
    <n v="0"/>
    <n v="3"/>
    <n v="0"/>
    <n v="251883"/>
    <x v="0"/>
  </r>
  <r>
    <x v="3"/>
    <d v="2015-04-18T00:00:00"/>
    <n v="43240"/>
    <n v="45372"/>
    <s v="76597170-5"/>
    <s v="VICTOR MORALES ACEVEDO"/>
    <n v="25832"/>
    <s v="HERRAMIENTAS MANUALES"/>
    <n v="251884"/>
    <x v="0"/>
    <s v="SEGPRES"/>
    <n v="0"/>
    <n v="0"/>
    <n v="3"/>
    <n v="0"/>
    <n v="251883"/>
    <x v="0"/>
  </r>
  <r>
    <x v="3"/>
    <d v="2015-04-18T00:00:00"/>
    <n v="43240"/>
    <n v="45372"/>
    <s v="76597170-5"/>
    <s v="VICTOR MORALES ACEVEDO"/>
    <n v="25833"/>
    <s v="HERRAMIENTAS MANUALES"/>
    <n v="251884"/>
    <x v="0"/>
    <s v="SEGPRES"/>
    <n v="0"/>
    <n v="0"/>
    <n v="3"/>
    <n v="0"/>
    <n v="251883"/>
    <x v="0"/>
  </r>
  <r>
    <x v="3"/>
    <d v="2015-10-15T00:00:00"/>
    <n v="44553"/>
    <n v="2904"/>
    <s v="76287853-4"/>
    <s v="COMERCIAL AGUSTÍN LIMITADA"/>
    <n v="26118"/>
    <s v="OTRAS MAQUINAS Y ARTICULOS DE OFICINA"/>
    <n v="340408"/>
    <x v="0"/>
    <s v="SEGPRES"/>
    <n v="0"/>
    <n v="0"/>
    <n v="3"/>
    <n v="0"/>
    <n v="340407"/>
    <x v="0"/>
  </r>
  <r>
    <x v="3"/>
    <d v="2017-02-02T00:00:00"/>
    <n v="46137"/>
    <n v="15783"/>
    <s v="76597170-5"/>
    <s v="VICTOR MORALES ACEVEDO"/>
    <n v="27786"/>
    <s v="HERRAMIENTAS MANUALES"/>
    <n v="159936"/>
    <x v="0"/>
    <s v="SEGPRES"/>
    <n v="0"/>
    <n v="0"/>
    <n v="3"/>
    <n v="0"/>
    <n v="159935"/>
    <x v="0"/>
  </r>
  <r>
    <x v="3"/>
    <d v="2021-12-15T00:00:00"/>
    <n v="54171"/>
    <n v="606"/>
    <s v="76906775-2"/>
    <s v="KAFRA SOLUCIONES SPA"/>
    <n v="32763"/>
    <s v="HERRAMIENTAS ELECTRICAS"/>
    <n v="202181"/>
    <x v="0"/>
    <s v="SEGPRES"/>
    <n v="0"/>
    <n v="0"/>
    <n v="3"/>
    <n v="5616"/>
    <n v="5616"/>
    <x v="110"/>
  </r>
  <r>
    <x v="4"/>
    <d v="2004-11-15T00:00:00"/>
    <n v="30217"/>
    <n v="349"/>
    <s v="77984510-9"/>
    <s v="COMERCIALIZADORA FULL SERVICE OFFICE LTDA."/>
    <n v="15192"/>
    <s v="TARJETAS DE SONIDO, VIDEO Y RED"/>
    <n v="27900"/>
    <x v="0"/>
    <s v="SEGPRES"/>
    <n v="0"/>
    <n v="0"/>
    <n v="6"/>
    <n v="0"/>
    <n v="27899"/>
    <x v="0"/>
  </r>
  <r>
    <x v="4"/>
    <d v="2004-11-15T00:00:00"/>
    <n v="30217"/>
    <n v="349"/>
    <s v="77984510-9"/>
    <s v="COMERCIALIZADORA FULL SERVICE OFFICE LTDA."/>
    <n v="15195"/>
    <s v="TARJETAS DE SONIDO, VIDEO Y RED"/>
    <n v="27900"/>
    <x v="0"/>
    <s v="SEGPRES"/>
    <n v="0"/>
    <n v="0"/>
    <n v="6"/>
    <n v="0"/>
    <n v="27899"/>
    <x v="0"/>
  </r>
  <r>
    <x v="4"/>
    <d v="2004-12-13T00:00:00"/>
    <n v="30308"/>
    <n v="101058"/>
    <s v="79976340-0"/>
    <s v="VECTOR S.A."/>
    <n v="15523"/>
    <s v="MEMORIAS RAM"/>
    <n v="112753"/>
    <x v="0"/>
    <s v="SEGPRES"/>
    <n v="0"/>
    <n v="0"/>
    <n v="6"/>
    <n v="0"/>
    <n v="112752"/>
    <x v="0"/>
  </r>
  <r>
    <x v="4"/>
    <d v="2004-12-13T00:00:00"/>
    <n v="30308"/>
    <n v="101058"/>
    <s v="79976340-0"/>
    <s v="VECTOR S.A."/>
    <n v="15524"/>
    <s v="MEMORIAS RAM"/>
    <n v="112753"/>
    <x v="0"/>
    <s v="SEGPRES"/>
    <n v="0"/>
    <n v="0"/>
    <n v="6"/>
    <n v="0"/>
    <n v="112752"/>
    <x v="0"/>
  </r>
  <r>
    <x v="4"/>
    <d v="2004-12-13T00:00:00"/>
    <n v="30308"/>
    <n v="101058"/>
    <s v="79976340-0"/>
    <s v="VECTOR S.A."/>
    <n v="15525"/>
    <s v="MEMORIAS RAM"/>
    <n v="112753"/>
    <x v="0"/>
    <s v="SEGPRES"/>
    <n v="0"/>
    <n v="0"/>
    <n v="6"/>
    <n v="0"/>
    <n v="112752"/>
    <x v="0"/>
  </r>
  <r>
    <x v="4"/>
    <d v="2004-12-13T00:00:00"/>
    <n v="30308"/>
    <n v="101058"/>
    <s v="79976340-0"/>
    <s v="VECTOR S.A."/>
    <n v="15526"/>
    <s v="MEMORIAS RAM"/>
    <n v="112753"/>
    <x v="0"/>
    <s v="SEGPRES"/>
    <n v="0"/>
    <n v="0"/>
    <n v="6"/>
    <n v="0"/>
    <n v="112752"/>
    <x v="0"/>
  </r>
  <r>
    <x v="4"/>
    <d v="2004-12-28T00:00:00"/>
    <n v="30308"/>
    <n v="376533"/>
    <s v="89293800-8"/>
    <s v="LIBRERIA REY - SER Y COMPAÑIA LTDA."/>
    <n v="15751"/>
    <s v="TECLADOS, MOUSE, WEBCAM Y PARLANTES DE PC"/>
    <n v="14370"/>
    <x v="0"/>
    <s v="SEGPRES"/>
    <n v="0"/>
    <n v="0"/>
    <n v="6"/>
    <n v="0"/>
    <n v="14369"/>
    <x v="0"/>
  </r>
  <r>
    <x v="4"/>
    <d v="2004-12-28T00:00:00"/>
    <n v="30308"/>
    <n v="376533"/>
    <s v="89293800-8"/>
    <s v="LIBRERIA REY - SER Y COMPAÑIA LTDA."/>
    <n v="15753"/>
    <s v="TECLADOS, MOUSE, WEBCAM Y PARLANTES DE PC"/>
    <n v="14370"/>
    <x v="0"/>
    <s v="SEGPRES"/>
    <n v="0"/>
    <n v="0"/>
    <n v="6"/>
    <n v="0"/>
    <n v="14369"/>
    <x v="0"/>
  </r>
  <r>
    <x v="4"/>
    <d v="2004-12-28T00:00:00"/>
    <n v="30308"/>
    <n v="376533"/>
    <s v="89293800-8"/>
    <s v="LIBRERIA REY - SER Y COMPAÑIA LTDA."/>
    <n v="15762"/>
    <s v="TECLADOS, MOUSE, WEBCAM Y PARLANTES DE PC"/>
    <n v="14370"/>
    <x v="0"/>
    <s v="SEGPRES"/>
    <n v="0"/>
    <n v="0"/>
    <n v="6"/>
    <n v="0"/>
    <n v="14369"/>
    <x v="0"/>
  </r>
  <r>
    <x v="4"/>
    <d v="2004-12-28T00:00:00"/>
    <n v="30308"/>
    <n v="376533"/>
    <s v="89293800-8"/>
    <s v="LIBRERIA REY - SER Y COMPAÑIA LTDA."/>
    <n v="15764"/>
    <s v="TECLADOS, MOUSE, WEBCAM Y PARLANTES DE PC"/>
    <n v="14370"/>
    <x v="0"/>
    <s v="SEGPRES"/>
    <n v="0"/>
    <n v="0"/>
    <n v="6"/>
    <n v="0"/>
    <n v="14369"/>
    <x v="0"/>
  </r>
  <r>
    <x v="4"/>
    <d v="2005-12-29T00:00:00"/>
    <n v="31571"/>
    <n v="47804"/>
    <s v="78611770-4"/>
    <s v="COMERCIALIZACIÓN Y DISTRIBUCIÓN COMPUTACIONAL S.A."/>
    <n v="16841"/>
    <s v="EQUIPOS DE COMUNICACION PARA REDES INFORMATICAS"/>
    <n v="2069362"/>
    <x v="0"/>
    <s v="SEGPRES"/>
    <n v="0"/>
    <n v="0"/>
    <n v="6"/>
    <n v="0"/>
    <n v="2069361"/>
    <x v="0"/>
  </r>
  <r>
    <x v="4"/>
    <d v="2006-04-28T00:00:00"/>
    <n v="31413"/>
    <n v="58359"/>
    <s v="77099980-4"/>
    <s v="DELL LTDA."/>
    <n v="17290"/>
    <s v="DISCOS DUROS"/>
    <n v="442012"/>
    <x v="0"/>
    <s v="SEGPRES"/>
    <n v="0"/>
    <n v="0"/>
    <n v="6"/>
    <n v="0"/>
    <n v="442011"/>
    <x v="0"/>
  </r>
  <r>
    <x v="4"/>
    <d v="2006-04-28T00:00:00"/>
    <n v="31413"/>
    <n v="58361"/>
    <s v="77099980-4"/>
    <s v="DELL LTDA."/>
    <n v="17633"/>
    <s v="DISCOS DUROS"/>
    <n v="441889"/>
    <x v="0"/>
    <s v="SEGPRES"/>
    <n v="0"/>
    <n v="0"/>
    <n v="6"/>
    <n v="0"/>
    <n v="441888"/>
    <x v="0"/>
  </r>
  <r>
    <x v="4"/>
    <d v="2007-06-29T00:00:00"/>
    <n v="32529"/>
    <n v="42166"/>
    <s v="79968900-6"/>
    <s v="R&amp;C LTDA."/>
    <n v="18889"/>
    <s v="EQUIPOS DE COMUNICACION PARA REDES INFORMATICAS"/>
    <n v="1847860"/>
    <x v="0"/>
    <s v="SEGPRES"/>
    <n v="0"/>
    <n v="0"/>
    <n v="6"/>
    <n v="0"/>
    <n v="1847859"/>
    <x v="0"/>
  </r>
  <r>
    <x v="4"/>
    <d v="2007-06-29T00:00:00"/>
    <n v="32529"/>
    <n v="42166"/>
    <s v="79968900-6"/>
    <s v="R&amp;C LTDA."/>
    <n v="18890"/>
    <s v="EQUIPOS DE COMUNICACION PARA REDES INFORMATICAS"/>
    <n v="1847860"/>
    <x v="0"/>
    <s v="SEGPRES"/>
    <n v="0"/>
    <n v="0"/>
    <n v="6"/>
    <n v="0"/>
    <n v="1847859"/>
    <x v="0"/>
  </r>
  <r>
    <x v="4"/>
    <d v="2007-06-29T00:00:00"/>
    <n v="32529"/>
    <n v="44926"/>
    <s v="78359230-4"/>
    <s v="CHILENA DE COMPUTACION LTDA."/>
    <n v="18886"/>
    <s v="UPS"/>
    <n v="166282914"/>
    <x v="0"/>
    <s v="SEGPRES"/>
    <n v="0"/>
    <n v="0"/>
    <n v="6"/>
    <n v="0"/>
    <n v="166282913"/>
    <x v="0"/>
  </r>
  <r>
    <x v="4"/>
    <d v="2007-06-21T00:00:00"/>
    <n v="32529"/>
    <n v="98391"/>
    <s v="77099980-4"/>
    <s v="DELL LTDA."/>
    <n v="18892"/>
    <s v="SERVIDORES"/>
    <n v="2094382"/>
    <x v="0"/>
    <s v="SEGPRES"/>
    <n v="0"/>
    <n v="0"/>
    <n v="6"/>
    <n v="0"/>
    <n v="2094381"/>
    <x v="0"/>
  </r>
  <r>
    <x v="4"/>
    <d v="2007-06-21T00:00:00"/>
    <n v="32529"/>
    <n v="98391"/>
    <s v="77099980-4"/>
    <s v="DELL LTDA."/>
    <n v="18893"/>
    <s v="SERVIDORES"/>
    <n v="2094382"/>
    <x v="0"/>
    <s v="SEGPRES"/>
    <n v="0"/>
    <n v="0"/>
    <n v="6"/>
    <n v="0"/>
    <n v="2094381"/>
    <x v="0"/>
  </r>
  <r>
    <x v="4"/>
    <d v="2007-12-27T00:00:00"/>
    <n v="34222"/>
    <n v="117369"/>
    <s v="77099980-4"/>
    <s v="DELL LTDA."/>
    <n v="19184"/>
    <s v="SERVIDORES"/>
    <n v="2360222"/>
    <x v="0"/>
    <s v="SEGPRES"/>
    <n v="0"/>
    <n v="0"/>
    <n v="6"/>
    <n v="0"/>
    <n v="2360221"/>
    <x v="0"/>
  </r>
  <r>
    <x v="4"/>
    <d v="2008-03-14T00:00:00"/>
    <n v="34668"/>
    <n v="48164"/>
    <s v="79968900-6"/>
    <s v="R&amp;C LTDA."/>
    <n v="19522"/>
    <s v="EQUIPOS DE COMUNICACION PARA REDES INFORMATICAS"/>
    <n v="1557046"/>
    <x v="0"/>
    <s v="SEGPRES"/>
    <n v="0"/>
    <n v="0"/>
    <n v="6"/>
    <n v="0"/>
    <n v="1557045"/>
    <x v="0"/>
  </r>
  <r>
    <x v="4"/>
    <d v="2008-03-14T00:00:00"/>
    <n v="34668"/>
    <n v="48164"/>
    <s v="79968900-6"/>
    <s v="R&amp;C LTDA."/>
    <n v="19521"/>
    <s v="EQUIPOS DE COMUNICACION PARA REDES INFORMATICAS"/>
    <n v="1557044"/>
    <x v="0"/>
    <s v="SEGPRES"/>
    <n v="0"/>
    <n v="0"/>
    <n v="6"/>
    <n v="0"/>
    <n v="1557043"/>
    <x v="0"/>
  </r>
  <r>
    <x v="4"/>
    <d v="2008-04-10T00:00:00"/>
    <n v="34807"/>
    <n v="37129"/>
    <s v="77339180-7"/>
    <s v="COMERCIAL SERCODATA"/>
    <n v="19568"/>
    <s v="DISCOS DUROS"/>
    <n v="102748"/>
    <x v="0"/>
    <s v="SEGPRES"/>
    <n v="0"/>
    <n v="0"/>
    <n v="6"/>
    <n v="0"/>
    <n v="102747"/>
    <x v="0"/>
  </r>
  <r>
    <x v="4"/>
    <d v="2008-04-10T00:00:00"/>
    <n v="34807"/>
    <n v="37129"/>
    <s v="77339180-7"/>
    <s v="COMERCIAL SERCODATA"/>
    <n v="19567"/>
    <s v="DISCOS DUROS"/>
    <n v="102748"/>
    <x v="0"/>
    <s v="SEGPRES"/>
    <n v="0"/>
    <n v="0"/>
    <n v="6"/>
    <n v="0"/>
    <n v="102747"/>
    <x v="0"/>
  </r>
  <r>
    <x v="4"/>
    <d v="2008-07-07T00:00:00"/>
    <n v="35648"/>
    <n v="148281"/>
    <s v="77099980-4"/>
    <s v="DELL LTDA."/>
    <n v="19658"/>
    <s v="TECLADOS, MOUSE, WEBCAM Y PARLANTES DE PC"/>
    <n v="36551"/>
    <x v="0"/>
    <s v="SEGPRES"/>
    <n v="0"/>
    <n v="0"/>
    <n v="6"/>
    <n v="0"/>
    <n v="36550"/>
    <x v="0"/>
  </r>
  <r>
    <x v="4"/>
    <d v="2008-08-05T00:00:00"/>
    <n v="36183"/>
    <n v="55876"/>
    <s v="78359230-4"/>
    <s v="CHILENA DE COMPUTACION LTDA."/>
    <n v="19779"/>
    <s v="UPS"/>
    <n v="33944"/>
    <x v="0"/>
    <s v="SEGPRES"/>
    <n v="0"/>
    <n v="0"/>
    <n v="6"/>
    <n v="0"/>
    <n v="33943"/>
    <x v="0"/>
  </r>
  <r>
    <x v="4"/>
    <d v="2008-09-26T00:00:00"/>
    <n v="36581"/>
    <n v="161887"/>
    <s v="77099980-4"/>
    <s v="DELL LTDA."/>
    <n v="19886"/>
    <s v="SERVIDORES"/>
    <n v="2420753"/>
    <x v="0"/>
    <s v="SEGPRES"/>
    <n v="0"/>
    <n v="0"/>
    <n v="6"/>
    <n v="0"/>
    <n v="2420752"/>
    <x v="0"/>
  </r>
  <r>
    <x v="4"/>
    <d v="2008-09-26T00:00:00"/>
    <n v="36581"/>
    <n v="161887"/>
    <s v="77099980-4"/>
    <s v="DELL LTDA."/>
    <n v="19887"/>
    <s v="SERVIDORES"/>
    <n v="2420753"/>
    <x v="0"/>
    <s v="SEGPRES"/>
    <n v="0"/>
    <n v="0"/>
    <n v="6"/>
    <n v="0"/>
    <n v="2420752"/>
    <x v="0"/>
  </r>
  <r>
    <x v="4"/>
    <d v="2008-12-12T00:00:00"/>
    <n v="37652"/>
    <n v="125188"/>
    <s v="96564260-9"/>
    <s v="Magnetic S.A."/>
    <n v="19952"/>
    <s v="EQUIPOS DE COMUNICACION PARA REDES INFORMATICAS"/>
    <n v="38428"/>
    <x v="0"/>
    <s v="SEGPRES"/>
    <n v="0"/>
    <n v="0"/>
    <n v="6"/>
    <n v="0"/>
    <n v="38427"/>
    <x v="0"/>
  </r>
  <r>
    <x v="4"/>
    <d v="2008-12-04T00:00:00"/>
    <n v="37652"/>
    <n v="125590"/>
    <s v="96564260-9"/>
    <s v="Magnetic S.A."/>
    <n v="19977"/>
    <s v="DISCOS DUROS"/>
    <n v="27340"/>
    <x v="0"/>
    <s v="SEGPRES"/>
    <n v="0"/>
    <n v="0"/>
    <n v="6"/>
    <n v="0"/>
    <n v="27339"/>
    <x v="0"/>
  </r>
  <r>
    <x v="4"/>
    <d v="2008-12-04T00:00:00"/>
    <n v="37652"/>
    <n v="125590"/>
    <s v="96564260-9"/>
    <s v="Magnetic S.A."/>
    <n v="19978"/>
    <s v="DISCOS DUROS"/>
    <n v="27340"/>
    <x v="0"/>
    <s v="SEGPRES"/>
    <n v="0"/>
    <n v="0"/>
    <n v="6"/>
    <n v="0"/>
    <n v="27339"/>
    <x v="0"/>
  </r>
  <r>
    <x v="4"/>
    <d v="2008-12-04T00:00:00"/>
    <n v="37652"/>
    <n v="125590"/>
    <s v="96564260-9"/>
    <s v="Magnetic S.A."/>
    <n v="19979"/>
    <s v="DISCOS DUROS"/>
    <n v="27340"/>
    <x v="0"/>
    <s v="SEGPRES"/>
    <n v="0"/>
    <n v="0"/>
    <n v="6"/>
    <n v="0"/>
    <n v="27339"/>
    <x v="0"/>
  </r>
  <r>
    <x v="4"/>
    <d v="2009-03-23T00:00:00"/>
    <n v="36866"/>
    <n v="1170"/>
    <s v="78359230-4"/>
    <s v="CHILENA DE COMPUTACION LTDA."/>
    <n v="20536"/>
    <s v="DISCOS DUROS"/>
    <n v="108786"/>
    <x v="0"/>
    <s v="SEGPRES"/>
    <n v="0"/>
    <n v="0"/>
    <n v="6"/>
    <n v="0"/>
    <n v="108785"/>
    <x v="0"/>
  </r>
  <r>
    <x v="4"/>
    <d v="2009-03-16T00:00:00"/>
    <n v="36866"/>
    <n v="20182"/>
    <s v="96693120-5"/>
    <s v="Computación e Ingeniería S.A."/>
    <n v="20408"/>
    <s v="OTROS EQUIPOS COMPUTACIONALES"/>
    <n v="374743"/>
    <x v="0"/>
    <s v="SEGPRES"/>
    <n v="0"/>
    <n v="0"/>
    <n v="6"/>
    <n v="0"/>
    <n v="374742"/>
    <x v="0"/>
  </r>
  <r>
    <x v="4"/>
    <d v="2009-03-16T00:00:00"/>
    <n v="36866"/>
    <n v="20182"/>
    <s v="96693120-5"/>
    <s v="Computación e Ingeniería S.A."/>
    <n v="20406"/>
    <s v="OTROS EQUIPOS COMPUTACIONALES"/>
    <n v="374743"/>
    <x v="0"/>
    <s v="SEGPRES"/>
    <n v="0"/>
    <n v="0"/>
    <n v="6"/>
    <n v="0"/>
    <n v="374742"/>
    <x v="0"/>
  </r>
  <r>
    <x v="4"/>
    <d v="2009-03-16T00:00:00"/>
    <n v="36866"/>
    <n v="20182"/>
    <s v="96693120-5"/>
    <s v="Computación e Ingeniería S.A."/>
    <n v="20407"/>
    <s v="OTROS EQUIPOS COMPUTACIONALES"/>
    <n v="374743"/>
    <x v="0"/>
    <s v="SEGPRES"/>
    <n v="0"/>
    <n v="0"/>
    <n v="6"/>
    <n v="0"/>
    <n v="374742"/>
    <x v="0"/>
  </r>
  <r>
    <x v="4"/>
    <d v="2009-03-16T00:00:00"/>
    <n v="36866"/>
    <n v="20182"/>
    <s v="96693120-5"/>
    <s v="Computación e Ingeniería S.A."/>
    <n v="20409"/>
    <s v="OTROS EQUIPOS COMPUTACIONALES"/>
    <n v="374743"/>
    <x v="0"/>
    <s v="SEGPRES"/>
    <n v="0"/>
    <n v="0"/>
    <n v="6"/>
    <n v="0"/>
    <n v="374742"/>
    <x v="0"/>
  </r>
  <r>
    <x v="4"/>
    <d v="2009-03-16T00:00:00"/>
    <n v="36866"/>
    <n v="20182"/>
    <s v="96693120-5"/>
    <s v="Computación e Ingeniería S.A."/>
    <n v="20410"/>
    <s v="OTROS EQUIPOS COMPUTACIONALES"/>
    <n v="374743"/>
    <x v="0"/>
    <s v="SEGPRES"/>
    <n v="0"/>
    <n v="0"/>
    <n v="6"/>
    <n v="0"/>
    <n v="374742"/>
    <x v="0"/>
  </r>
  <r>
    <x v="4"/>
    <d v="2009-03-16T00:00:00"/>
    <n v="36866"/>
    <n v="20182"/>
    <s v="96693120-5"/>
    <s v="Computación e Ingeniería S.A."/>
    <n v="20412"/>
    <s v="OTROS EQUIPOS COMPUTACIONALES"/>
    <n v="374743"/>
    <x v="0"/>
    <s v="SEGPRES"/>
    <n v="0"/>
    <n v="0"/>
    <n v="6"/>
    <n v="0"/>
    <n v="374742"/>
    <x v="0"/>
  </r>
  <r>
    <x v="4"/>
    <d v="2009-03-17T00:00:00"/>
    <n v="36866"/>
    <n v="88516"/>
    <s v="89629300-1"/>
    <s v="Videocorp Ingenieria y Telecomunicaciones Ltda."/>
    <n v="20526"/>
    <s v="PROYECTORES"/>
    <n v="310000"/>
    <x v="0"/>
    <s v="SEGPRES"/>
    <n v="0"/>
    <n v="0"/>
    <n v="6"/>
    <n v="0"/>
    <n v="309999"/>
    <x v="0"/>
  </r>
  <r>
    <x v="4"/>
    <d v="2009-03-24T00:00:00"/>
    <n v="36866"/>
    <n v="88677"/>
    <s v="89629300-1"/>
    <s v="Videocorp Ingenieria y Telecomunicaciones Ltda."/>
    <n v="20529"/>
    <s v="PROYECTORES"/>
    <n v="679649"/>
    <x v="0"/>
    <s v="SEGPRES"/>
    <n v="0"/>
    <n v="0"/>
    <n v="6"/>
    <n v="0"/>
    <n v="679648"/>
    <x v="0"/>
  </r>
  <r>
    <x v="4"/>
    <d v="2009-03-24T00:00:00"/>
    <n v="36866"/>
    <n v="88677"/>
    <s v="89629300-1"/>
    <s v="Videocorp Ingenieria y Telecomunicaciones Ltda."/>
    <n v="20531"/>
    <s v="PROYECTORES"/>
    <n v="679649"/>
    <x v="0"/>
    <s v="SEGPRES"/>
    <n v="0"/>
    <n v="0"/>
    <n v="6"/>
    <n v="0"/>
    <n v="679648"/>
    <x v="0"/>
  </r>
  <r>
    <x v="4"/>
    <d v="2009-06-01T00:00:00"/>
    <n v="36792"/>
    <n v="9308"/>
    <s v="96669540-4"/>
    <s v="Intergrade S.A."/>
    <n v="20562"/>
    <s v="NOTEBOOKS Y NETBOOKS"/>
    <n v="880110"/>
    <x v="0"/>
    <s v="SEGPRES"/>
    <n v="0"/>
    <n v="0"/>
    <n v="6"/>
    <n v="0"/>
    <n v="880109"/>
    <x v="0"/>
  </r>
  <r>
    <x v="4"/>
    <d v="2009-07-06T00:00:00"/>
    <n v="36682"/>
    <n v="95470"/>
    <s v="96504550-3"/>
    <s v="IMPORTACIONES Y EXPORTACIONES TECNODATA S.A."/>
    <n v="20673"/>
    <s v="DISCOS DUROS"/>
    <n v="71528"/>
    <x v="0"/>
    <s v="SEGPRES"/>
    <n v="0"/>
    <n v="0"/>
    <n v="6"/>
    <n v="0"/>
    <n v="71527"/>
    <x v="0"/>
  </r>
  <r>
    <x v="4"/>
    <d v="2009-07-06T00:00:00"/>
    <n v="36682"/>
    <n v="95470"/>
    <s v="96504550-3"/>
    <s v="IMPORTACIONES Y EXPORTACIONES TECNODATA S.A."/>
    <n v="20675"/>
    <s v="DISCOS DUROS"/>
    <n v="71528"/>
    <x v="0"/>
    <s v="SEGPRES"/>
    <n v="0"/>
    <n v="0"/>
    <n v="6"/>
    <n v="0"/>
    <n v="71527"/>
    <x v="0"/>
  </r>
  <r>
    <x v="4"/>
    <d v="2009-07-06T00:00:00"/>
    <n v="36682"/>
    <n v="95470"/>
    <s v="96504550-3"/>
    <s v="IMPORTACIONES Y EXPORTACIONES TECNODATA S.A."/>
    <n v="20674"/>
    <s v="DISCOS DUROS"/>
    <n v="71528"/>
    <x v="0"/>
    <s v="SEGPRES"/>
    <n v="0"/>
    <n v="0"/>
    <n v="6"/>
    <n v="0"/>
    <n v="71527"/>
    <x v="0"/>
  </r>
  <r>
    <x v="4"/>
    <d v="2009-07-31T00:00:00"/>
    <n v="36682"/>
    <n v="192129"/>
    <s v="77099980-4"/>
    <s v="DELL LTDA."/>
    <n v="20682"/>
    <s v="SERVIDORES"/>
    <n v="2538040"/>
    <x v="0"/>
    <s v="SEGPRES"/>
    <n v="0"/>
    <n v="0"/>
    <n v="6"/>
    <n v="0"/>
    <n v="2538039"/>
    <x v="0"/>
  </r>
  <r>
    <x v="4"/>
    <d v="2009-07-31T00:00:00"/>
    <n v="36682"/>
    <n v="192129"/>
    <s v="77099980-4"/>
    <s v="DELL LTDA."/>
    <n v="20683"/>
    <s v="SERVIDORES"/>
    <n v="2538040"/>
    <x v="0"/>
    <s v="SEGPRES"/>
    <n v="0"/>
    <n v="0"/>
    <n v="6"/>
    <n v="0"/>
    <n v="2538039"/>
    <x v="0"/>
  </r>
  <r>
    <x v="4"/>
    <d v="2009-08-21T00:00:00"/>
    <n v="36792"/>
    <n v="7147"/>
    <s v="78359230-4"/>
    <s v="CHILENA DE COMPUTACION LTDA."/>
    <n v="20715"/>
    <s v="EQUIPOS DE COMUNICACION PARA REDES INFORMATICAS"/>
    <n v="936675"/>
    <x v="0"/>
    <s v="SEGPRES"/>
    <n v="0"/>
    <n v="0"/>
    <n v="6"/>
    <n v="0"/>
    <n v="936674"/>
    <x v="0"/>
  </r>
  <r>
    <x v="4"/>
    <d v="2009-11-26T00:00:00"/>
    <n v="36863"/>
    <n v="204485"/>
    <s v="77099980-4"/>
    <s v="DELL LTDA."/>
    <n v="20860"/>
    <s v="SERVIDORES"/>
    <n v="2981183"/>
    <x v="0"/>
    <s v="SEGPRES"/>
    <n v="0"/>
    <n v="0"/>
    <n v="6"/>
    <n v="0"/>
    <n v="2981182"/>
    <x v="0"/>
  </r>
  <r>
    <x v="4"/>
    <d v="2009-11-26T00:00:00"/>
    <n v="36863"/>
    <n v="204485"/>
    <s v="77099980-4"/>
    <s v="DELL LTDA."/>
    <n v="20861"/>
    <s v="SERVIDORES"/>
    <n v="2981183"/>
    <x v="0"/>
    <s v="SEGPRES"/>
    <n v="0"/>
    <n v="0"/>
    <n v="6"/>
    <n v="0"/>
    <n v="2981182"/>
    <x v="0"/>
  </r>
  <r>
    <x v="4"/>
    <d v="2009-12-24T00:00:00"/>
    <n v="36863"/>
    <n v="9675"/>
    <s v="96669540-4"/>
    <s v="Intergrade S.A."/>
    <n v="21148"/>
    <s v="NOTEBOOKS Y NETBOOKS"/>
    <n v="465521"/>
    <x v="0"/>
    <s v="SEGPRES"/>
    <n v="0"/>
    <n v="0"/>
    <n v="6"/>
    <n v="0"/>
    <n v="465520"/>
    <x v="0"/>
  </r>
  <r>
    <x v="4"/>
    <d v="2009-12-24T00:00:00"/>
    <n v="36863"/>
    <n v="9675"/>
    <s v="96669540-4"/>
    <s v="Intergrade S.A."/>
    <n v="21149"/>
    <s v="NOTEBOOKS Y NETBOOKS"/>
    <n v="465521"/>
    <x v="0"/>
    <s v="SEGPRES"/>
    <n v="0"/>
    <n v="0"/>
    <n v="6"/>
    <n v="0"/>
    <n v="465520"/>
    <x v="0"/>
  </r>
  <r>
    <x v="4"/>
    <d v="2010-01-25T00:00:00"/>
    <n v="36679"/>
    <n v="211575"/>
    <s v="77099980-4"/>
    <s v="DELL LTDA."/>
    <n v="21190"/>
    <s v="MONITORES"/>
    <n v="29412"/>
    <x v="0"/>
    <s v="SEGPRES"/>
    <n v="0"/>
    <n v="0"/>
    <n v="6"/>
    <n v="0"/>
    <n v="29411"/>
    <x v="0"/>
  </r>
  <r>
    <x v="4"/>
    <d v="2010-01-25T00:00:00"/>
    <n v="36679"/>
    <n v="211575"/>
    <s v="77099980-4"/>
    <s v="DELL LTDA."/>
    <n v="21233"/>
    <s v="PC"/>
    <n v="157450"/>
    <x v="0"/>
    <s v="SEGPRES"/>
    <n v="0"/>
    <n v="0"/>
    <n v="6"/>
    <n v="0"/>
    <n v="157449"/>
    <x v="0"/>
  </r>
  <r>
    <x v="4"/>
    <d v="2010-07-13T00:00:00"/>
    <n v="37231"/>
    <n v="40640"/>
    <s v="76522220-8"/>
    <s v="UPGRADE CHILE S.A."/>
    <n v="22055"/>
    <s v="NOTEBOOKS Y NETBOOKS"/>
    <n v="505871"/>
    <x v="0"/>
    <s v="SEGPRES"/>
    <n v="0"/>
    <n v="0"/>
    <n v="6"/>
    <n v="0"/>
    <n v="505870"/>
    <x v="0"/>
  </r>
  <r>
    <x v="4"/>
    <d v="2010-11-12T00:00:00"/>
    <n v="37567"/>
    <n v="10292"/>
    <s v="96669540-4"/>
    <s v="Intergrade S.A."/>
    <n v="22232"/>
    <s v="SERVIDORES"/>
    <n v="2707588"/>
    <x v="0"/>
    <s v="SEGPRES"/>
    <n v="0"/>
    <n v="0"/>
    <n v="6"/>
    <n v="0"/>
    <n v="2707587"/>
    <x v="0"/>
  </r>
  <r>
    <x v="4"/>
    <d v="2010-12-24T00:00:00"/>
    <n v="37605"/>
    <n v="1152"/>
    <s v="76300290-K"/>
    <s v="TRANSACTION LINE CHILE S.A."/>
    <n v="22427"/>
    <s v="SERVIDORES"/>
    <n v="2900000"/>
    <x v="0"/>
    <s v="SEGPRES"/>
    <n v="0"/>
    <n v="0"/>
    <n v="6"/>
    <n v="0"/>
    <n v="2899999"/>
    <x v="0"/>
  </r>
  <r>
    <x v="4"/>
    <d v="2010-12-24T00:00:00"/>
    <n v="37605"/>
    <n v="1152"/>
    <s v="76300290-K"/>
    <s v="TRANSACTION LINE CHILE S.A."/>
    <n v="22428"/>
    <s v="SERVIDORES"/>
    <n v="2900000"/>
    <x v="0"/>
    <s v="SEGPRES"/>
    <n v="0"/>
    <n v="0"/>
    <n v="6"/>
    <n v="0"/>
    <n v="2899999"/>
    <x v="0"/>
  </r>
  <r>
    <x v="4"/>
    <d v="2011-01-18T00:00:00"/>
    <n v="37643"/>
    <n v="1036"/>
    <s v="76087294-6"/>
    <s v="SENKO INGENIERIA EN SEGURIDAD LTDA"/>
    <n v="22838"/>
    <s v="OTROS EQUIPOS Y ACC. IMAGEN, VIDEO, AUDIO Y PROYECCION"/>
    <n v="53650"/>
    <x v="0"/>
    <s v="SEGPRES"/>
    <n v="0"/>
    <n v="0"/>
    <n v="6"/>
    <n v="0"/>
    <n v="53649"/>
    <x v="0"/>
  </r>
  <r>
    <x v="4"/>
    <d v="2011-07-22T00:00:00"/>
    <n v="38441"/>
    <n v="1284"/>
    <s v="76300290-K"/>
    <s v="TRANSACTION LINE CHILE S.A."/>
    <n v="22862"/>
    <s v="DISCOS DUROS"/>
    <n v="160000"/>
    <x v="0"/>
    <s v="SEGPRES"/>
    <n v="0"/>
    <n v="0"/>
    <n v="6"/>
    <n v="0"/>
    <n v="159999"/>
    <x v="0"/>
  </r>
  <r>
    <x v="4"/>
    <d v="2011-07-22T00:00:00"/>
    <n v="38441"/>
    <n v="1284"/>
    <s v="76300290-K"/>
    <s v="TRANSACTION LINE CHILE S.A."/>
    <n v="22857"/>
    <s v="DISCOS DUROS"/>
    <n v="160000"/>
    <x v="0"/>
    <s v="SEGPRES"/>
    <n v="0"/>
    <n v="0"/>
    <n v="6"/>
    <n v="0"/>
    <n v="159999"/>
    <x v="0"/>
  </r>
  <r>
    <x v="4"/>
    <d v="2011-07-22T00:00:00"/>
    <n v="38441"/>
    <n v="1284"/>
    <s v="76300290-K"/>
    <s v="TRANSACTION LINE CHILE S.A."/>
    <n v="22863"/>
    <s v="DISCOS DUROS"/>
    <n v="160000"/>
    <x v="0"/>
    <s v="SEGPRES"/>
    <n v="0"/>
    <n v="0"/>
    <n v="6"/>
    <n v="0"/>
    <n v="159999"/>
    <x v="0"/>
  </r>
  <r>
    <x v="4"/>
    <d v="2011-07-22T00:00:00"/>
    <n v="38441"/>
    <n v="1284"/>
    <s v="76300290-K"/>
    <s v="TRANSACTION LINE CHILE S.A."/>
    <n v="22858"/>
    <s v="DISCOS DUROS"/>
    <n v="160000"/>
    <x v="0"/>
    <s v="SEGPRES"/>
    <n v="0"/>
    <n v="0"/>
    <n v="6"/>
    <n v="0"/>
    <n v="159999"/>
    <x v="0"/>
  </r>
  <r>
    <x v="4"/>
    <d v="2011-07-22T00:00:00"/>
    <n v="38441"/>
    <n v="1284"/>
    <s v="76300290-K"/>
    <s v="TRANSACTION LINE CHILE S.A."/>
    <n v="22864"/>
    <s v="DISCOS DUROS"/>
    <n v="160000"/>
    <x v="0"/>
    <s v="SEGPRES"/>
    <n v="0"/>
    <n v="0"/>
    <n v="6"/>
    <n v="0"/>
    <n v="159999"/>
    <x v="0"/>
  </r>
  <r>
    <x v="4"/>
    <d v="2011-07-22T00:00:00"/>
    <n v="38441"/>
    <n v="1284"/>
    <s v="76300290-K"/>
    <s v="TRANSACTION LINE CHILE S.A."/>
    <n v="22859"/>
    <s v="DISCOS DUROS"/>
    <n v="160000"/>
    <x v="0"/>
    <s v="SEGPRES"/>
    <n v="0"/>
    <n v="0"/>
    <n v="6"/>
    <n v="0"/>
    <n v="159999"/>
    <x v="0"/>
  </r>
  <r>
    <x v="4"/>
    <d v="2011-07-22T00:00:00"/>
    <n v="38441"/>
    <n v="1284"/>
    <s v="76300290-K"/>
    <s v="TRANSACTION LINE CHILE S.A."/>
    <n v="22865"/>
    <s v="DISCOS DUROS"/>
    <n v="160000"/>
    <x v="0"/>
    <s v="SEGPRES"/>
    <n v="0"/>
    <n v="0"/>
    <n v="6"/>
    <n v="0"/>
    <n v="159999"/>
    <x v="0"/>
  </r>
  <r>
    <x v="4"/>
    <d v="2011-07-22T00:00:00"/>
    <n v="38441"/>
    <n v="1284"/>
    <s v="76300290-K"/>
    <s v="TRANSACTION LINE CHILE S.A."/>
    <n v="22860"/>
    <s v="DISCOS DUROS"/>
    <n v="160000"/>
    <x v="0"/>
    <s v="SEGPRES"/>
    <n v="0"/>
    <n v="0"/>
    <n v="6"/>
    <n v="0"/>
    <n v="159999"/>
    <x v="0"/>
  </r>
  <r>
    <x v="4"/>
    <d v="2011-07-22T00:00:00"/>
    <n v="38441"/>
    <n v="1284"/>
    <s v="76300290-K"/>
    <s v="TRANSACTION LINE CHILE S.A."/>
    <n v="22861"/>
    <s v="DISCOS DUROS"/>
    <n v="160000"/>
    <x v="0"/>
    <s v="SEGPRES"/>
    <n v="0"/>
    <n v="0"/>
    <n v="6"/>
    <n v="0"/>
    <n v="159999"/>
    <x v="0"/>
  </r>
  <r>
    <x v="4"/>
    <d v="2011-07-22T00:00:00"/>
    <n v="38441"/>
    <n v="1284"/>
    <s v="76300290-K"/>
    <s v="TRANSACTION LINE CHILE S.A."/>
    <n v="22856"/>
    <s v="DISCOS DUROS"/>
    <n v="160000"/>
    <x v="0"/>
    <s v="SEGPRES"/>
    <n v="0"/>
    <n v="0"/>
    <n v="6"/>
    <n v="0"/>
    <n v="159999"/>
    <x v="0"/>
  </r>
  <r>
    <x v="4"/>
    <d v="2011-07-15T00:00:00"/>
    <n v="38441"/>
    <n v="360212"/>
    <s v="96689970-0"/>
    <s v="COMPUTACION INTEGRAL S.A."/>
    <n v="22823"/>
    <s v="EQUIPOS DE COMUNICACION PARA REDES INFORMATICAS"/>
    <n v="2220551"/>
    <x v="0"/>
    <s v="SEGPRES"/>
    <n v="0"/>
    <n v="0"/>
    <n v="6"/>
    <n v="0"/>
    <n v="2220550"/>
    <x v="0"/>
  </r>
  <r>
    <x v="4"/>
    <d v="2011-08-25T00:00:00"/>
    <n v="38518"/>
    <n v="266828"/>
    <s v="77099980-4"/>
    <s v="DELL LTDA."/>
    <n v="22825"/>
    <s v="MEMORIAS RAM"/>
    <n v="112047"/>
    <x v="0"/>
    <s v="SEGPRES"/>
    <n v="0"/>
    <n v="0"/>
    <n v="6"/>
    <n v="0"/>
    <n v="112046"/>
    <x v="0"/>
  </r>
  <r>
    <x v="4"/>
    <d v="2011-08-25T00:00:00"/>
    <n v="38518"/>
    <n v="266828"/>
    <s v="77099980-4"/>
    <s v="DELL LTDA."/>
    <n v="22826"/>
    <s v="MEMORIAS RAM"/>
    <n v="112047"/>
    <x v="0"/>
    <s v="SEGPRES"/>
    <n v="0"/>
    <n v="0"/>
    <n v="6"/>
    <n v="0"/>
    <n v="112046"/>
    <x v="0"/>
  </r>
  <r>
    <x v="4"/>
    <d v="2011-08-01T00:00:00"/>
    <n v="38518"/>
    <n v="465719"/>
    <s v="96775870-1"/>
    <s v="WEI CHILE S.A."/>
    <n v="22824"/>
    <s v="DISCOS DUROS"/>
    <n v="120000"/>
    <x v="0"/>
    <s v="SEGPRES"/>
    <n v="0"/>
    <n v="0"/>
    <n v="6"/>
    <n v="0"/>
    <n v="119999"/>
    <x v="0"/>
  </r>
  <r>
    <x v="4"/>
    <d v="2011-09-29T00:00:00"/>
    <n v="38557"/>
    <n v="269554"/>
    <s v="77099980-4"/>
    <s v="DELL LTDA."/>
    <n v="22827"/>
    <s v="EQUIPOS Y COMPONENTES DE ALMACENAMIENTO DE DATOS"/>
    <n v="144320"/>
    <x v="0"/>
    <s v="SEGPRES"/>
    <n v="0"/>
    <n v="0"/>
    <n v="6"/>
    <n v="0"/>
    <n v="144319"/>
    <x v="0"/>
  </r>
  <r>
    <x v="4"/>
    <d v="2011-09-29T00:00:00"/>
    <n v="38557"/>
    <n v="269554"/>
    <s v="77099980-4"/>
    <s v="DELL LTDA."/>
    <n v="22828"/>
    <s v="EQUIPOS Y COMPONENTES DE ALMACENAMIENTO DE DATOS"/>
    <n v="144320"/>
    <x v="0"/>
    <s v="SEGPRES"/>
    <n v="0"/>
    <n v="0"/>
    <n v="6"/>
    <n v="0"/>
    <n v="144319"/>
    <x v="0"/>
  </r>
  <r>
    <x v="4"/>
    <d v="2011-09-15T00:00:00"/>
    <n v="38557"/>
    <n v="366847"/>
    <s v="96689970-0"/>
    <s v="COMPUTACION INTEGRAL S.A."/>
    <n v="22686"/>
    <s v="MONITORES"/>
    <n v="109776"/>
    <x v="0"/>
    <s v="SEGPRES"/>
    <n v="0"/>
    <n v="0"/>
    <n v="6"/>
    <n v="0"/>
    <n v="109775"/>
    <x v="0"/>
  </r>
  <r>
    <x v="4"/>
    <d v="2011-09-15T00:00:00"/>
    <n v="38557"/>
    <n v="366847"/>
    <s v="96689970-0"/>
    <s v="COMPUTACION INTEGRAL S.A."/>
    <n v="22689"/>
    <s v="MONITORES"/>
    <n v="109776"/>
    <x v="0"/>
    <s v="SEGPRES"/>
    <n v="0"/>
    <n v="0"/>
    <n v="6"/>
    <n v="0"/>
    <n v="109775"/>
    <x v="0"/>
  </r>
  <r>
    <x v="4"/>
    <d v="2011-09-22T00:00:00"/>
    <n v="38557"/>
    <n v="367394"/>
    <s v="96689970-0"/>
    <s v="COMPUTACION INTEGRAL S.A."/>
    <n v="22685"/>
    <s v="MONITORES"/>
    <n v="115701"/>
    <x v="0"/>
    <s v="SEGPRES"/>
    <n v="0"/>
    <n v="0"/>
    <n v="6"/>
    <n v="0"/>
    <n v="115700"/>
    <x v="0"/>
  </r>
  <r>
    <x v="4"/>
    <d v="2011-10-28T00:00:00"/>
    <n v="38634"/>
    <n v="272262"/>
    <s v="77099980-4"/>
    <s v="DELL LTDA."/>
    <n v="22851"/>
    <s v="SERVIDORES"/>
    <n v="2263938"/>
    <x v="0"/>
    <s v="SEGPRES"/>
    <n v="0"/>
    <n v="0"/>
    <n v="6"/>
    <n v="0"/>
    <n v="2263937"/>
    <x v="0"/>
  </r>
  <r>
    <x v="4"/>
    <d v="2011-10-28T00:00:00"/>
    <n v="38634"/>
    <n v="272262"/>
    <s v="77099980-4"/>
    <s v="DELL LTDA."/>
    <n v="22852"/>
    <s v="SERVIDORES"/>
    <n v="2263938"/>
    <x v="0"/>
    <s v="SEGPRES"/>
    <n v="0"/>
    <n v="0"/>
    <n v="6"/>
    <n v="0"/>
    <n v="2263937"/>
    <x v="0"/>
  </r>
  <r>
    <x v="4"/>
    <d v="2011-10-28T00:00:00"/>
    <n v="38634"/>
    <n v="272262"/>
    <s v="77099980-4"/>
    <s v="DELL LTDA."/>
    <n v="22853"/>
    <s v="SERVIDORES"/>
    <n v="2263938"/>
    <x v="0"/>
    <s v="SEGPRES"/>
    <n v="0"/>
    <n v="0"/>
    <n v="6"/>
    <n v="0"/>
    <n v="2263937"/>
    <x v="0"/>
  </r>
  <r>
    <x v="4"/>
    <d v="2011-10-28T00:00:00"/>
    <n v="38634"/>
    <n v="272263"/>
    <s v="77099980-4"/>
    <s v="DELL LTDA."/>
    <n v="22854"/>
    <s v="EQUIPOS Y COMPONENTES DE ALMACENAMIENTO DE DATOS"/>
    <n v="4022949"/>
    <x v="0"/>
    <s v="SEGPRES"/>
    <n v="0"/>
    <n v="0"/>
    <n v="6"/>
    <n v="0"/>
    <n v="4022948"/>
    <x v="0"/>
  </r>
  <r>
    <x v="4"/>
    <d v="2011-10-28T00:00:00"/>
    <n v="38634"/>
    <n v="272264"/>
    <s v="77099980-4"/>
    <s v="DELL LTDA."/>
    <n v="22855"/>
    <s v="EQUIPOS Y COMPONENTES DE ALMACENAMIENTO DE DATOS"/>
    <n v="16494940"/>
    <x v="0"/>
    <s v="SEGPRES"/>
    <n v="0"/>
    <n v="0"/>
    <n v="6"/>
    <n v="0"/>
    <n v="16494939"/>
    <x v="0"/>
  </r>
  <r>
    <x v="4"/>
    <d v="2011-12-20T00:00:00"/>
    <n v="39021"/>
    <n v="275757"/>
    <s v="77099980-4"/>
    <s v="DELL LTDA."/>
    <n v="23005"/>
    <s v="PC"/>
    <n v="747387"/>
    <x v="0"/>
    <s v="SEGPRES"/>
    <n v="0"/>
    <n v="0"/>
    <n v="6"/>
    <n v="0"/>
    <n v="747386"/>
    <x v="0"/>
  </r>
  <r>
    <x v="4"/>
    <d v="2012-02-29T00:00:00"/>
    <n v="39373"/>
    <n v="61630"/>
    <s v="77339180-7"/>
    <s v="COMERCIAL SERCODATA"/>
    <n v="23036"/>
    <s v="MONITORES"/>
    <n v="587945"/>
    <x v="1"/>
    <s v="DGD"/>
    <n v="0"/>
    <n v="0"/>
    <n v="6"/>
    <n v="0"/>
    <n v="587944"/>
    <x v="0"/>
  </r>
  <r>
    <x v="4"/>
    <d v="2012-02-29T00:00:00"/>
    <n v="39373"/>
    <n v="61630"/>
    <s v="77339180-7"/>
    <s v="COMERCIAL SERCODATA"/>
    <n v="23037"/>
    <s v="TELEVISORES"/>
    <n v="587946"/>
    <x v="1"/>
    <s v="DGD"/>
    <n v="0"/>
    <n v="0"/>
    <n v="6"/>
    <n v="0"/>
    <n v="587945"/>
    <x v="0"/>
  </r>
  <r>
    <x v="4"/>
    <d v="2012-03-14T00:00:00"/>
    <n v="39412"/>
    <n v="132260"/>
    <s v="96504550-3"/>
    <s v="IMPORTACIONES Y EXPORTACIONES TECNODATA S.A."/>
    <n v="23038"/>
    <s v="PROYECTORES"/>
    <n v="477918"/>
    <x v="1"/>
    <s v="DGD"/>
    <n v="0"/>
    <n v="0"/>
    <n v="6"/>
    <n v="0"/>
    <n v="477917"/>
    <x v="0"/>
  </r>
  <r>
    <x v="4"/>
    <d v="2012-04-30T00:00:00"/>
    <n v="39570"/>
    <n v="285193"/>
    <s v="77099980-4"/>
    <s v="DELL LTDA."/>
    <n v="23350"/>
    <s v="MEMORIAS RAM"/>
    <n v="116161"/>
    <x v="0"/>
    <s v="SEGPRES"/>
    <n v="0"/>
    <n v="0"/>
    <n v="6"/>
    <n v="0"/>
    <n v="116160"/>
    <x v="0"/>
  </r>
  <r>
    <x v="4"/>
    <d v="2012-04-30T00:00:00"/>
    <n v="39570"/>
    <n v="285193"/>
    <s v="77099980-4"/>
    <s v="DELL LTDA."/>
    <n v="29904"/>
    <s v="MEMORIAS RAM"/>
    <n v="116161"/>
    <x v="0"/>
    <s v="SEGPRES"/>
    <n v="0"/>
    <n v="0"/>
    <n v="6"/>
    <n v="0"/>
    <n v="116160"/>
    <x v="0"/>
  </r>
  <r>
    <x v="4"/>
    <d v="2012-04-30T00:00:00"/>
    <n v="39570"/>
    <n v="285193"/>
    <s v="77099980-4"/>
    <s v="DELL LTDA."/>
    <n v="29905"/>
    <s v="MEMORIAS RAM"/>
    <n v="116161"/>
    <x v="0"/>
    <s v="SEGPRES"/>
    <n v="0"/>
    <n v="0"/>
    <n v="6"/>
    <n v="0"/>
    <n v="116160"/>
    <x v="0"/>
  </r>
  <r>
    <x v="4"/>
    <d v="2012-04-30T00:00:00"/>
    <n v="39570"/>
    <n v="285193"/>
    <s v="77099980-4"/>
    <s v="DELL LTDA."/>
    <n v="29906"/>
    <s v="MEMORIAS RAM"/>
    <n v="116161"/>
    <x v="0"/>
    <s v="SEGPRES"/>
    <n v="0"/>
    <n v="0"/>
    <n v="6"/>
    <n v="0"/>
    <n v="116160"/>
    <x v="0"/>
  </r>
  <r>
    <x v="4"/>
    <d v="2012-04-30T00:00:00"/>
    <n v="39570"/>
    <n v="285193"/>
    <s v="77099980-4"/>
    <s v="DELL LTDA."/>
    <n v="29907"/>
    <s v="MEMORIAS RAM"/>
    <n v="116161"/>
    <x v="0"/>
    <s v="SEGPRES"/>
    <n v="0"/>
    <n v="0"/>
    <n v="6"/>
    <n v="0"/>
    <n v="116160"/>
    <x v="0"/>
  </r>
  <r>
    <x v="4"/>
    <d v="2012-04-30T00:00:00"/>
    <n v="39570"/>
    <n v="285193"/>
    <s v="77099980-4"/>
    <s v="DELL LTDA."/>
    <n v="29908"/>
    <s v="MEMORIAS RAM"/>
    <n v="116161"/>
    <x v="0"/>
    <s v="SEGPRES"/>
    <n v="0"/>
    <n v="0"/>
    <n v="6"/>
    <n v="0"/>
    <n v="116160"/>
    <x v="0"/>
  </r>
  <r>
    <x v="4"/>
    <d v="2012-04-30T00:00:00"/>
    <n v="39570"/>
    <n v="285193"/>
    <s v="77099980-4"/>
    <s v="DELL LTDA."/>
    <n v="29909"/>
    <s v="MEMORIAS RAM"/>
    <n v="116161"/>
    <x v="0"/>
    <s v="SEGPRES"/>
    <n v="0"/>
    <n v="0"/>
    <n v="6"/>
    <n v="0"/>
    <n v="116160"/>
    <x v="0"/>
  </r>
  <r>
    <x v="4"/>
    <d v="2012-04-30T00:00:00"/>
    <n v="39570"/>
    <n v="285193"/>
    <s v="77099980-4"/>
    <s v="DELL LTDA."/>
    <n v="29910"/>
    <s v="MEMORIAS RAM"/>
    <n v="116161"/>
    <x v="0"/>
    <s v="SEGPRES"/>
    <n v="0"/>
    <n v="0"/>
    <n v="6"/>
    <n v="0"/>
    <n v="116160"/>
    <x v="0"/>
  </r>
  <r>
    <x v="4"/>
    <d v="2012-04-30T00:00:00"/>
    <n v="39570"/>
    <n v="285193"/>
    <s v="77099980-4"/>
    <s v="DELL LTDA."/>
    <n v="29911"/>
    <s v="MEMORIAS RAM"/>
    <n v="116161"/>
    <x v="0"/>
    <s v="SEGPRES"/>
    <n v="0"/>
    <n v="0"/>
    <n v="6"/>
    <n v="0"/>
    <n v="116160"/>
    <x v="0"/>
  </r>
  <r>
    <x v="4"/>
    <d v="2012-04-30T00:00:00"/>
    <n v="39570"/>
    <n v="285193"/>
    <s v="77099980-4"/>
    <s v="DELL LTDA."/>
    <n v="29912"/>
    <s v="MEMORIAS RAM"/>
    <n v="116161"/>
    <x v="0"/>
    <s v="SEGPRES"/>
    <n v="0"/>
    <n v="0"/>
    <n v="6"/>
    <n v="0"/>
    <n v="116160"/>
    <x v="0"/>
  </r>
  <r>
    <x v="4"/>
    <d v="2012-04-30T00:00:00"/>
    <n v="39570"/>
    <n v="285193"/>
    <s v="77099980-4"/>
    <s v="DELL LTDA."/>
    <n v="29913"/>
    <s v="MEMORIAS RAM"/>
    <n v="116161"/>
    <x v="0"/>
    <s v="SEGPRES"/>
    <n v="0"/>
    <n v="0"/>
    <n v="6"/>
    <n v="0"/>
    <n v="116160"/>
    <x v="0"/>
  </r>
  <r>
    <x v="4"/>
    <d v="2012-04-30T00:00:00"/>
    <n v="39570"/>
    <n v="285193"/>
    <s v="77099980-4"/>
    <s v="DELL LTDA."/>
    <n v="29914"/>
    <s v="MEMORIAS RAM"/>
    <n v="116161"/>
    <x v="0"/>
    <s v="SEGPRES"/>
    <n v="0"/>
    <n v="0"/>
    <n v="6"/>
    <n v="0"/>
    <n v="116160"/>
    <x v="0"/>
  </r>
  <r>
    <x v="4"/>
    <d v="2012-04-30T00:00:00"/>
    <n v="39570"/>
    <n v="285193"/>
    <s v="77099980-4"/>
    <s v="DELL LTDA."/>
    <n v="29915"/>
    <s v="MEMORIAS RAM"/>
    <n v="116161"/>
    <x v="0"/>
    <s v="SEGPRES"/>
    <n v="0"/>
    <n v="0"/>
    <n v="6"/>
    <n v="0"/>
    <n v="116160"/>
    <x v="0"/>
  </r>
  <r>
    <x v="4"/>
    <d v="2012-04-30T00:00:00"/>
    <n v="39570"/>
    <n v="285193"/>
    <s v="77099980-4"/>
    <s v="DELL LTDA."/>
    <n v="29916"/>
    <s v="MEMORIAS RAM"/>
    <n v="116161"/>
    <x v="0"/>
    <s v="SEGPRES"/>
    <n v="0"/>
    <n v="0"/>
    <n v="6"/>
    <n v="0"/>
    <n v="116160"/>
    <x v="0"/>
  </r>
  <r>
    <x v="4"/>
    <d v="2012-04-30T00:00:00"/>
    <n v="39570"/>
    <n v="285193"/>
    <s v="77099980-4"/>
    <s v="DELL LTDA."/>
    <n v="29917"/>
    <s v="MEMORIAS RAM"/>
    <n v="116161"/>
    <x v="0"/>
    <s v="SEGPRES"/>
    <n v="0"/>
    <n v="0"/>
    <n v="6"/>
    <n v="0"/>
    <n v="116160"/>
    <x v="0"/>
  </r>
  <r>
    <x v="4"/>
    <d v="2012-04-30T00:00:00"/>
    <n v="39570"/>
    <n v="285193"/>
    <s v="77099980-4"/>
    <s v="DELL LTDA."/>
    <n v="29918"/>
    <s v="MEMORIAS RAM"/>
    <n v="116161"/>
    <x v="0"/>
    <s v="SEGPRES"/>
    <n v="0"/>
    <n v="0"/>
    <n v="6"/>
    <n v="0"/>
    <n v="116160"/>
    <x v="0"/>
  </r>
  <r>
    <x v="4"/>
    <d v="2012-04-30T00:00:00"/>
    <n v="39570"/>
    <n v="285193"/>
    <s v="77099980-4"/>
    <s v="DELL LTDA."/>
    <n v="29919"/>
    <s v="MEMORIAS RAM"/>
    <n v="116161"/>
    <x v="0"/>
    <s v="SEGPRES"/>
    <n v="0"/>
    <n v="0"/>
    <n v="6"/>
    <n v="0"/>
    <n v="116160"/>
    <x v="0"/>
  </r>
  <r>
    <x v="4"/>
    <d v="2012-04-30T00:00:00"/>
    <n v="39570"/>
    <n v="285193"/>
    <s v="77099980-4"/>
    <s v="DELL LTDA."/>
    <n v="29920"/>
    <s v="MEMORIAS RAM"/>
    <n v="116161"/>
    <x v="0"/>
    <s v="SEGPRES"/>
    <n v="0"/>
    <n v="0"/>
    <n v="6"/>
    <n v="0"/>
    <n v="116160"/>
    <x v="0"/>
  </r>
  <r>
    <x v="4"/>
    <d v="2012-04-30T00:00:00"/>
    <n v="39570"/>
    <n v="285193"/>
    <s v="77099980-4"/>
    <s v="DELL LTDA."/>
    <n v="29921"/>
    <s v="MEMORIAS RAM"/>
    <n v="116161"/>
    <x v="0"/>
    <s v="SEGPRES"/>
    <n v="0"/>
    <n v="0"/>
    <n v="6"/>
    <n v="0"/>
    <n v="116160"/>
    <x v="0"/>
  </r>
  <r>
    <x v="4"/>
    <d v="2012-04-30T00:00:00"/>
    <n v="39570"/>
    <n v="285193"/>
    <s v="77099980-4"/>
    <s v="DELL LTDA."/>
    <n v="29922"/>
    <s v="MEMORIAS RAM"/>
    <n v="116161"/>
    <x v="0"/>
    <s v="SEGPRES"/>
    <n v="0"/>
    <n v="0"/>
    <n v="6"/>
    <n v="0"/>
    <n v="116160"/>
    <x v="0"/>
  </r>
  <r>
    <x v="4"/>
    <d v="2012-04-30T00:00:00"/>
    <n v="39570"/>
    <n v="285193"/>
    <s v="77099980-4"/>
    <s v="DELL LTDA."/>
    <n v="29923"/>
    <s v="MEMORIAS RAM"/>
    <n v="116161"/>
    <x v="0"/>
    <s v="SEGPRES"/>
    <n v="0"/>
    <n v="0"/>
    <n v="6"/>
    <n v="0"/>
    <n v="116160"/>
    <x v="0"/>
  </r>
  <r>
    <x v="4"/>
    <d v="2012-04-30T00:00:00"/>
    <n v="39570"/>
    <n v="285193"/>
    <s v="77099980-4"/>
    <s v="DELL LTDA."/>
    <n v="29924"/>
    <s v="MEMORIAS RAM"/>
    <n v="116161"/>
    <x v="0"/>
    <s v="SEGPRES"/>
    <n v="0"/>
    <n v="0"/>
    <n v="6"/>
    <n v="0"/>
    <n v="116160"/>
    <x v="0"/>
  </r>
  <r>
    <x v="4"/>
    <d v="2012-04-30T00:00:00"/>
    <n v="39570"/>
    <n v="285193"/>
    <s v="77099980-4"/>
    <s v="DELL LTDA."/>
    <n v="29925"/>
    <s v="MEMORIAS RAM"/>
    <n v="116161"/>
    <x v="0"/>
    <s v="SEGPRES"/>
    <n v="0"/>
    <n v="0"/>
    <n v="6"/>
    <n v="0"/>
    <n v="116160"/>
    <x v="0"/>
  </r>
  <r>
    <x v="4"/>
    <d v="2012-04-30T00:00:00"/>
    <n v="39570"/>
    <n v="285193"/>
    <s v="77099980-4"/>
    <s v="DELL LTDA."/>
    <n v="29926"/>
    <s v="MEMORIAS RAM"/>
    <n v="116161"/>
    <x v="0"/>
    <s v="SEGPRES"/>
    <n v="0"/>
    <n v="0"/>
    <n v="6"/>
    <n v="0"/>
    <n v="116160"/>
    <x v="0"/>
  </r>
  <r>
    <x v="4"/>
    <d v="2012-05-15T00:00:00"/>
    <n v="39649"/>
    <n v="2762"/>
    <s v="76410830-2"/>
    <s v="E-MONEY CHILE S.A."/>
    <n v="23049"/>
    <s v="EQUIPOS DE COMUNICACION PARA REDES INFORMATICAS"/>
    <n v="584898"/>
    <x v="0"/>
    <s v="SEGPRES"/>
    <n v="0"/>
    <n v="0"/>
    <n v="6"/>
    <n v="0"/>
    <n v="584897"/>
    <x v="0"/>
  </r>
  <r>
    <x v="4"/>
    <d v="2012-05-15T00:00:00"/>
    <n v="39649"/>
    <n v="2762"/>
    <s v="76410830-2"/>
    <s v="E-MONEY CHILE S.A."/>
    <n v="23046"/>
    <s v="EQUIPOS DE COMUNICACION PARA REDES INFORMATICAS"/>
    <n v="584898"/>
    <x v="0"/>
    <s v="SEGPRES"/>
    <n v="0"/>
    <n v="0"/>
    <n v="6"/>
    <n v="0"/>
    <n v="584897"/>
    <x v="0"/>
  </r>
  <r>
    <x v="4"/>
    <d v="2012-05-15T00:00:00"/>
    <n v="39649"/>
    <n v="2762"/>
    <s v="76410830-2"/>
    <s v="E-MONEY CHILE S.A."/>
    <n v="23344"/>
    <s v="EQUIPOS DE COMUNICACION PARA REDES INFORMATICAS"/>
    <n v="584898"/>
    <x v="0"/>
    <s v="SEGPRES"/>
    <n v="0"/>
    <n v="0"/>
    <n v="6"/>
    <n v="0"/>
    <n v="584897"/>
    <x v="0"/>
  </r>
  <r>
    <x v="4"/>
    <d v="2012-05-15T00:00:00"/>
    <n v="39649"/>
    <n v="2762"/>
    <s v="76410830-2"/>
    <s v="E-MONEY CHILE S.A."/>
    <n v="23051"/>
    <s v="EQUIPOS DE COMUNICACION PARA REDES INFORMATICAS"/>
    <n v="584898"/>
    <x v="0"/>
    <s v="SEGPRES"/>
    <n v="0"/>
    <n v="0"/>
    <n v="6"/>
    <n v="0"/>
    <n v="584897"/>
    <x v="0"/>
  </r>
  <r>
    <x v="4"/>
    <d v="2012-05-15T00:00:00"/>
    <n v="39649"/>
    <n v="2762"/>
    <s v="76410830-2"/>
    <s v="E-MONEY CHILE S.A."/>
    <n v="23053"/>
    <s v="EQUIPOS DE COMUNICACION PARA REDES INFORMATICAS"/>
    <n v="584898"/>
    <x v="0"/>
    <s v="SEGPRES"/>
    <n v="0"/>
    <n v="0"/>
    <n v="6"/>
    <n v="0"/>
    <n v="584897"/>
    <x v="0"/>
  </r>
  <r>
    <x v="4"/>
    <d v="2012-05-15T00:00:00"/>
    <n v="39649"/>
    <n v="2762"/>
    <s v="76410830-2"/>
    <s v="E-MONEY CHILE S.A."/>
    <n v="23048"/>
    <s v="EQUIPOS DE COMUNICACION PARA REDES INFORMATICAS"/>
    <n v="584898"/>
    <x v="0"/>
    <s v="SEGPRES"/>
    <n v="0"/>
    <n v="0"/>
    <n v="6"/>
    <n v="0"/>
    <n v="584897"/>
    <x v="0"/>
  </r>
  <r>
    <x v="4"/>
    <d v="2012-05-15T00:00:00"/>
    <n v="39649"/>
    <n v="2762"/>
    <s v="76410830-2"/>
    <s v="E-MONEY CHILE S.A."/>
    <n v="23345"/>
    <s v="EQUIPOS DE COMUNICACION PARA REDES INFORMATICAS"/>
    <n v="584898"/>
    <x v="0"/>
    <s v="SEGPRES"/>
    <n v="0"/>
    <n v="0"/>
    <n v="6"/>
    <n v="0"/>
    <n v="584897"/>
    <x v="0"/>
  </r>
  <r>
    <x v="4"/>
    <d v="2012-05-15T00:00:00"/>
    <n v="39649"/>
    <n v="2762"/>
    <s v="76410830-2"/>
    <s v="E-MONEY CHILE S.A."/>
    <n v="23052"/>
    <s v="EQUIPOS DE COMUNICACION PARA REDES INFORMATICAS"/>
    <n v="584898"/>
    <x v="0"/>
    <s v="SEGPRES"/>
    <n v="0"/>
    <n v="0"/>
    <n v="6"/>
    <n v="0"/>
    <n v="584897"/>
    <x v="0"/>
  </r>
  <r>
    <x v="4"/>
    <d v="2012-05-15T00:00:00"/>
    <n v="39649"/>
    <n v="2762"/>
    <s v="76410830-2"/>
    <s v="E-MONEY CHILE S.A."/>
    <n v="23050"/>
    <s v="EQUIPOS DE COMUNICACION PARA REDES INFORMATICAS"/>
    <n v="584896"/>
    <x v="0"/>
    <s v="SEGPRES"/>
    <n v="0"/>
    <n v="0"/>
    <n v="6"/>
    <n v="0"/>
    <n v="584895"/>
    <x v="0"/>
  </r>
  <r>
    <x v="4"/>
    <d v="2012-05-15T00:00:00"/>
    <n v="39649"/>
    <n v="2762"/>
    <s v="76410830-2"/>
    <s v="E-MONEY CHILE S.A."/>
    <n v="23343"/>
    <s v="EQUIPOS DE COMUNICACION PARA REDES INFORMATICAS"/>
    <n v="584898"/>
    <x v="0"/>
    <s v="SEGPRES"/>
    <n v="0"/>
    <n v="0"/>
    <n v="6"/>
    <n v="0"/>
    <n v="584897"/>
    <x v="0"/>
  </r>
  <r>
    <x v="4"/>
    <d v="2012-05-15T00:00:00"/>
    <n v="39649"/>
    <n v="2762"/>
    <s v="76410830-2"/>
    <s v="E-MONEY CHILE S.A."/>
    <n v="23055"/>
    <s v="EQUIPOS DE COMUNICACION PARA REDES INFORMATICAS"/>
    <n v="584898"/>
    <x v="0"/>
    <s v="SEGPRES"/>
    <n v="0"/>
    <n v="0"/>
    <n v="6"/>
    <n v="0"/>
    <n v="584897"/>
    <x v="0"/>
  </r>
  <r>
    <x v="4"/>
    <d v="2012-05-15T00:00:00"/>
    <n v="39649"/>
    <n v="2762"/>
    <s v="76410830-2"/>
    <s v="E-MONEY CHILE S.A."/>
    <n v="23054"/>
    <s v="EQUIPOS DE COMUNICACION PARA REDES INFORMATICAS"/>
    <n v="584898"/>
    <x v="0"/>
    <s v="SEGPRES"/>
    <n v="0"/>
    <n v="0"/>
    <n v="6"/>
    <n v="0"/>
    <n v="584897"/>
    <x v="0"/>
  </r>
  <r>
    <x v="4"/>
    <d v="2012-05-15T00:00:00"/>
    <n v="39649"/>
    <n v="2762"/>
    <s v="76410830-2"/>
    <s v="E-MONEY CHILE S.A."/>
    <n v="23058"/>
    <s v="EQUIPOS DE COMUNICACION PARA REDES INFORMATICAS"/>
    <n v="584898"/>
    <x v="0"/>
    <s v="SEGPRES"/>
    <n v="0"/>
    <n v="0"/>
    <n v="6"/>
    <n v="0"/>
    <n v="584897"/>
    <x v="0"/>
  </r>
  <r>
    <x v="4"/>
    <d v="2012-05-15T00:00:00"/>
    <n v="39649"/>
    <n v="2762"/>
    <s v="76410830-2"/>
    <s v="E-MONEY CHILE S.A."/>
    <n v="23056"/>
    <s v="EQUIPOS DE COMUNICACION PARA REDES INFORMATICAS"/>
    <n v="584898"/>
    <x v="0"/>
    <s v="SEGPRES"/>
    <n v="0"/>
    <n v="0"/>
    <n v="6"/>
    <n v="0"/>
    <n v="584897"/>
    <x v="0"/>
  </r>
  <r>
    <x v="4"/>
    <d v="2012-05-15T00:00:00"/>
    <n v="39649"/>
    <n v="2762"/>
    <s v="76410830-2"/>
    <s v="E-MONEY CHILE S.A."/>
    <n v="23057"/>
    <s v="EQUIPOS DE COMUNICACION PARA REDES INFORMATICAS"/>
    <n v="584898"/>
    <x v="0"/>
    <s v="SEGPRES"/>
    <n v="0"/>
    <n v="0"/>
    <n v="6"/>
    <n v="0"/>
    <n v="584897"/>
    <x v="0"/>
  </r>
  <r>
    <x v="4"/>
    <d v="2012-05-15T00:00:00"/>
    <n v="39649"/>
    <n v="2762"/>
    <s v="76410830-2"/>
    <s v="E-MONEY CHILE S.A."/>
    <n v="23059"/>
    <s v="EQUIPOS DE COMUNICACION PARA REDES INFORMATICAS"/>
    <n v="584898"/>
    <x v="0"/>
    <s v="SEGPRES"/>
    <n v="0"/>
    <n v="0"/>
    <n v="6"/>
    <n v="0"/>
    <n v="584897"/>
    <x v="0"/>
  </r>
  <r>
    <x v="4"/>
    <d v="2012-05-15T00:00:00"/>
    <n v="39649"/>
    <n v="2762"/>
    <s v="76410830-2"/>
    <s v="E-MONEY CHILE S.A."/>
    <n v="23060"/>
    <s v="EQUIPOS DE COMUNICACION PARA REDES INFORMATICAS"/>
    <n v="584898"/>
    <x v="0"/>
    <s v="SEGPRES"/>
    <n v="0"/>
    <n v="0"/>
    <n v="6"/>
    <n v="0"/>
    <n v="584897"/>
    <x v="0"/>
  </r>
  <r>
    <x v="4"/>
    <d v="2012-05-15T00:00:00"/>
    <n v="39649"/>
    <n v="2762"/>
    <s v="76410830-2"/>
    <s v="E-MONEY CHILE S.A."/>
    <n v="23047"/>
    <s v="EQUIPOS DE COMUNICACION PARA REDES INFORMATICAS"/>
    <n v="584898"/>
    <x v="0"/>
    <s v="SEGPRES"/>
    <n v="0"/>
    <n v="0"/>
    <n v="6"/>
    <n v="0"/>
    <n v="584897"/>
    <x v="0"/>
  </r>
  <r>
    <x v="4"/>
    <d v="2012-05-10T00:00:00"/>
    <n v="39649"/>
    <n v="39012"/>
    <s v="76525840-5"/>
    <s v="COMERCIALIZADORA NOTEBOOKCENTER LTDA."/>
    <n v="23045"/>
    <s v="NOTEBOOKS Y NETBOOKS"/>
    <n v="892452"/>
    <x v="1"/>
    <s v="DGD"/>
    <n v="0"/>
    <n v="0"/>
    <n v="6"/>
    <n v="0"/>
    <n v="892451"/>
    <x v="0"/>
  </r>
  <r>
    <x v="4"/>
    <d v="2012-05-15T00:00:00"/>
    <n v="39649"/>
    <n v="39109"/>
    <s v="76525840-5"/>
    <s v="COMERCIALIZADORA NOTEBOOKCENTER LTDA."/>
    <n v="23078"/>
    <s v="PC"/>
    <n v="853308"/>
    <x v="1"/>
    <s v="DGD"/>
    <n v="0"/>
    <n v="0"/>
    <n v="6"/>
    <n v="0"/>
    <n v="853307"/>
    <x v="0"/>
  </r>
  <r>
    <x v="4"/>
    <d v="2012-05-15T00:00:00"/>
    <n v="39649"/>
    <n v="39109"/>
    <s v="76525840-5"/>
    <s v="COMERCIALIZADORA NOTEBOOKCENTER LTDA."/>
    <n v="23080"/>
    <s v="PC"/>
    <n v="853308"/>
    <x v="1"/>
    <s v="DGD"/>
    <n v="0"/>
    <n v="0"/>
    <n v="6"/>
    <n v="0"/>
    <n v="853307"/>
    <x v="0"/>
  </r>
  <r>
    <x v="4"/>
    <d v="2012-05-15T00:00:00"/>
    <n v="39649"/>
    <n v="39109"/>
    <s v="76525840-5"/>
    <s v="COMERCIALIZADORA NOTEBOOKCENTER LTDA."/>
    <n v="23079"/>
    <s v="PC"/>
    <n v="853308"/>
    <x v="1"/>
    <s v="DGD"/>
    <n v="0"/>
    <n v="0"/>
    <n v="6"/>
    <n v="0"/>
    <n v="853307"/>
    <x v="0"/>
  </r>
  <r>
    <x v="4"/>
    <d v="2012-05-15T00:00:00"/>
    <n v="39649"/>
    <n v="39109"/>
    <s v="76525840-5"/>
    <s v="COMERCIALIZADORA NOTEBOOKCENTER LTDA."/>
    <n v="23081"/>
    <s v="PC"/>
    <n v="853310"/>
    <x v="1"/>
    <s v="DGD"/>
    <n v="0"/>
    <n v="0"/>
    <n v="6"/>
    <n v="0"/>
    <n v="853309"/>
    <x v="0"/>
  </r>
  <r>
    <x v="4"/>
    <d v="2012-05-31T00:00:00"/>
    <n v="39649"/>
    <n v="287287"/>
    <s v="77099980-4"/>
    <s v="DELL LTDA."/>
    <n v="23066"/>
    <s v="PC"/>
    <n v="676483"/>
    <x v="1"/>
    <s v="DGD"/>
    <n v="0"/>
    <n v="0"/>
    <n v="6"/>
    <n v="0"/>
    <n v="676482"/>
    <x v="0"/>
  </r>
  <r>
    <x v="4"/>
    <d v="2012-05-31T00:00:00"/>
    <n v="39649"/>
    <n v="287287"/>
    <s v="77099980-4"/>
    <s v="DELL LTDA."/>
    <n v="23062"/>
    <s v="PC"/>
    <n v="676484"/>
    <x v="1"/>
    <s v="DGD"/>
    <n v="0"/>
    <n v="0"/>
    <n v="6"/>
    <n v="0"/>
    <n v="676483"/>
    <x v="0"/>
  </r>
  <r>
    <x v="4"/>
    <d v="2012-06-07T00:00:00"/>
    <n v="39689"/>
    <n v="1337"/>
    <s v="13964232-5"/>
    <s v="MAGALY DEL CARMEN ROJAS CORTES"/>
    <n v="23070"/>
    <s v="MONITORES"/>
    <n v="156710"/>
    <x v="1"/>
    <s v="DGD"/>
    <n v="0"/>
    <n v="0"/>
    <n v="6"/>
    <n v="0"/>
    <n v="156709"/>
    <x v="0"/>
  </r>
  <r>
    <x v="4"/>
    <d v="2012-06-21T00:00:00"/>
    <n v="39689"/>
    <n v="40047"/>
    <s v="76525840-5"/>
    <s v="COMERCIALIZADORA NOTEBOOKCENTER LTDA."/>
    <n v="23075"/>
    <s v="PC"/>
    <n v="1297206"/>
    <x v="0"/>
    <s v="SEGPRES"/>
    <n v="0"/>
    <n v="0"/>
    <n v="6"/>
    <n v="0"/>
    <n v="1297205"/>
    <x v="0"/>
  </r>
  <r>
    <x v="4"/>
    <d v="2012-06-21T00:00:00"/>
    <n v="39689"/>
    <n v="40047"/>
    <s v="76525840-5"/>
    <s v="COMERCIALIZADORA NOTEBOOKCENTER LTDA."/>
    <n v="23077"/>
    <s v="PC"/>
    <n v="1297206"/>
    <x v="0"/>
    <s v="SEGPRES"/>
    <n v="0"/>
    <n v="0"/>
    <n v="6"/>
    <n v="0"/>
    <n v="1297205"/>
    <x v="0"/>
  </r>
  <r>
    <x v="4"/>
    <d v="2012-06-22T00:00:00"/>
    <n v="39689"/>
    <n v="40054"/>
    <s v="76525840-5"/>
    <s v="COMERCIALIZADORA NOTEBOOKCENTER LTDA."/>
    <n v="23076"/>
    <s v="PC"/>
    <n v="778300"/>
    <x v="1"/>
    <s v="DGD"/>
    <n v="0"/>
    <n v="0"/>
    <n v="6"/>
    <n v="0"/>
    <n v="778299"/>
    <x v="0"/>
  </r>
  <r>
    <x v="4"/>
    <d v="2012-06-28T00:00:00"/>
    <n v="39689"/>
    <n v="289116"/>
    <s v="77099980-4"/>
    <s v="DELL LTDA."/>
    <n v="23089"/>
    <s v="PC"/>
    <n v="508680"/>
    <x v="0"/>
    <s v="SEGPRES"/>
    <n v="0"/>
    <n v="0"/>
    <n v="6"/>
    <n v="0"/>
    <n v="508679"/>
    <x v="0"/>
  </r>
  <r>
    <x v="4"/>
    <d v="2012-06-28T00:00:00"/>
    <n v="39689"/>
    <n v="289116"/>
    <s v="77099980-4"/>
    <s v="DELL LTDA."/>
    <n v="23085"/>
    <s v="PC"/>
    <n v="508680"/>
    <x v="0"/>
    <s v="SEGPRES"/>
    <n v="0"/>
    <n v="0"/>
    <n v="6"/>
    <n v="0"/>
    <n v="508679"/>
    <x v="0"/>
  </r>
  <r>
    <x v="4"/>
    <d v="2012-06-28T00:00:00"/>
    <n v="39689"/>
    <n v="289116"/>
    <s v="77099980-4"/>
    <s v="DELL LTDA."/>
    <n v="23093"/>
    <s v="PC"/>
    <n v="508680"/>
    <x v="0"/>
    <s v="SEGPRES"/>
    <n v="0"/>
    <n v="0"/>
    <n v="6"/>
    <n v="0"/>
    <n v="508679"/>
    <x v="0"/>
  </r>
  <r>
    <x v="4"/>
    <d v="2012-06-28T00:00:00"/>
    <n v="39689"/>
    <n v="289116"/>
    <s v="77099980-4"/>
    <s v="DELL LTDA."/>
    <n v="23097"/>
    <s v="PC"/>
    <n v="508680"/>
    <x v="0"/>
    <s v="SEGPRES"/>
    <n v="0"/>
    <n v="0"/>
    <n v="6"/>
    <n v="0"/>
    <n v="508679"/>
    <x v="0"/>
  </r>
  <r>
    <x v="4"/>
    <d v="2012-06-28T00:00:00"/>
    <n v="39689"/>
    <n v="289116"/>
    <s v="77099980-4"/>
    <s v="DELL LTDA."/>
    <n v="23101"/>
    <s v="PC"/>
    <n v="508680"/>
    <x v="0"/>
    <s v="SEGPRES"/>
    <n v="0"/>
    <n v="0"/>
    <n v="6"/>
    <n v="0"/>
    <n v="508679"/>
    <x v="0"/>
  </r>
  <r>
    <x v="4"/>
    <d v="2012-07-31T00:00:00"/>
    <n v="39689"/>
    <n v="26347"/>
    <s v="76596570-5"/>
    <s v="Carlos Alberto Palma Rivera y otros Ltda."/>
    <n v="23324"/>
    <s v="MONITORES"/>
    <n v="196432"/>
    <x v="1"/>
    <s v="DGD"/>
    <n v="0"/>
    <n v="0"/>
    <n v="6"/>
    <n v="0"/>
    <n v="196431"/>
    <x v="0"/>
  </r>
  <r>
    <x v="4"/>
    <d v="2012-07-31T00:00:00"/>
    <n v="39689"/>
    <n v="26347"/>
    <s v="76596570-5"/>
    <s v="Carlos Alberto Palma Rivera y otros Ltda."/>
    <n v="23325"/>
    <s v="MONITORES"/>
    <n v="196433"/>
    <x v="1"/>
    <s v="DGD"/>
    <n v="0"/>
    <n v="0"/>
    <n v="6"/>
    <n v="0"/>
    <n v="196432"/>
    <x v="0"/>
  </r>
  <r>
    <x v="4"/>
    <d v="2012-07-31T00:00:00"/>
    <n v="39689"/>
    <n v="28471"/>
    <s v="96693120-5"/>
    <s v="Computación e Ingeniería S.A."/>
    <n v="23323"/>
    <s v="DISCOS DUROS"/>
    <n v="114792"/>
    <x v="1"/>
    <s v="DGD"/>
    <n v="0"/>
    <n v="0"/>
    <n v="6"/>
    <n v="0"/>
    <n v="114791"/>
    <x v="0"/>
  </r>
  <r>
    <x v="4"/>
    <d v="2012-07-26T00:00:00"/>
    <n v="39689"/>
    <n v="41230"/>
    <s v="76525840-5"/>
    <s v="COMERCIALIZADORA NOTEBOOKCENTER LTDA."/>
    <n v="23281"/>
    <s v="PC"/>
    <n v="764226"/>
    <x v="1"/>
    <s v="DGD"/>
    <n v="0"/>
    <n v="0"/>
    <n v="6"/>
    <n v="0"/>
    <n v="764225"/>
    <x v="0"/>
  </r>
  <r>
    <x v="4"/>
    <d v="2012-07-30T00:00:00"/>
    <n v="39689"/>
    <n v="43565"/>
    <s v="96522220-0"/>
    <s v="UPGRADE (CHILE) S.A."/>
    <n v="23143"/>
    <s v="NOTEBOOKS Y NETBOOKS"/>
    <n v="665285"/>
    <x v="1"/>
    <s v="DGD"/>
    <n v="0"/>
    <n v="0"/>
    <n v="6"/>
    <n v="0"/>
    <n v="665284"/>
    <x v="0"/>
  </r>
  <r>
    <x v="4"/>
    <d v="2012-07-30T00:00:00"/>
    <n v="39689"/>
    <n v="43565"/>
    <s v="96522220-0"/>
    <s v="UPGRADE (CHILE) S.A."/>
    <n v="23144"/>
    <s v="NOTEBOOKS Y NETBOOKS"/>
    <n v="665285"/>
    <x v="1"/>
    <s v="DGD"/>
    <n v="0"/>
    <n v="0"/>
    <n v="6"/>
    <n v="0"/>
    <n v="665284"/>
    <x v="0"/>
  </r>
  <r>
    <x v="4"/>
    <d v="2012-07-31T00:00:00"/>
    <n v="39689"/>
    <n v="45967"/>
    <s v="96580060-3"/>
    <s v="ADEXUS S.A."/>
    <n v="23364"/>
    <s v="EQUIPOS DE COMUNICACION PARA REDES INFORMATICAS"/>
    <n v="9820211"/>
    <x v="0"/>
    <s v="SEGPRES"/>
    <n v="0"/>
    <n v="0"/>
    <n v="6"/>
    <n v="0"/>
    <n v="9820210"/>
    <x v="0"/>
  </r>
  <r>
    <x v="4"/>
    <d v="2012-08-08T00:00:00"/>
    <n v="39570"/>
    <n v="8577"/>
    <s v="89629300-1"/>
    <s v="Videocorp Ingenieria y Telecomunicaciones Ltda."/>
    <n v="23309"/>
    <s v="PROYECTORES"/>
    <n v="2171568"/>
    <x v="0"/>
    <s v="SEGPRES"/>
    <n v="0"/>
    <n v="0"/>
    <n v="6"/>
    <n v="0"/>
    <n v="2171567"/>
    <x v="0"/>
  </r>
  <r>
    <x v="4"/>
    <d v="2012-08-08T00:00:00"/>
    <n v="39570"/>
    <n v="8577"/>
    <s v="89629300-1"/>
    <s v="Videocorp Ingenieria y Telecomunicaciones Ltda."/>
    <n v="23353"/>
    <s v="OTROS EQUIPOS Y ACC. IMAGEN, VIDEO, AUDIO Y PROYECCION"/>
    <n v="140346"/>
    <x v="0"/>
    <s v="SEGPRES"/>
    <n v="0"/>
    <n v="0"/>
    <n v="6"/>
    <n v="0"/>
    <n v="140345"/>
    <x v="0"/>
  </r>
  <r>
    <x v="4"/>
    <d v="2012-08-08T00:00:00"/>
    <n v="39570"/>
    <n v="8577"/>
    <s v="89629300-1"/>
    <s v="Videocorp Ingenieria y Telecomunicaciones Ltda."/>
    <n v="23310"/>
    <s v="TECLADOS, MOUSE, WEBCAM Y PARLANTES DE PC"/>
    <n v="141610"/>
    <x v="0"/>
    <s v="SEGPRES"/>
    <n v="0"/>
    <n v="0"/>
    <n v="6"/>
    <n v="0"/>
    <n v="141609"/>
    <x v="0"/>
  </r>
  <r>
    <x v="4"/>
    <d v="2012-08-03T00:00:00"/>
    <n v="39570"/>
    <n v="28511"/>
    <s v="96693120-5"/>
    <s v="Computación e Ingeniería S.A."/>
    <n v="23273"/>
    <s v="NOTEBOOKS Y NETBOOKS"/>
    <n v="975678"/>
    <x v="1"/>
    <s v="DGD"/>
    <n v="0"/>
    <n v="0"/>
    <n v="6"/>
    <n v="0"/>
    <n v="975677"/>
    <x v="0"/>
  </r>
  <r>
    <x v="4"/>
    <d v="2012-08-31T00:00:00"/>
    <n v="39570"/>
    <n v="42526"/>
    <s v="76525840-5"/>
    <s v="COMERCIALIZADORA NOTEBOOKCENTER LTDA."/>
    <n v="23178"/>
    <s v="PC"/>
    <n v="737152"/>
    <x v="0"/>
    <s v="SEGPRES"/>
    <n v="0"/>
    <n v="0"/>
    <n v="6"/>
    <n v="0"/>
    <n v="737151"/>
    <x v="0"/>
  </r>
  <r>
    <x v="4"/>
    <d v="2012-09-30T00:00:00"/>
    <n v="39570"/>
    <n v="28839"/>
    <s v="96693120-5"/>
    <s v="Computación e Ingeniería S.A."/>
    <n v="23274"/>
    <s v="NOTEBOOKS Y NETBOOKS"/>
    <n v="503630"/>
    <x v="0"/>
    <s v="SEGPRES"/>
    <n v="0"/>
    <n v="0"/>
    <n v="6"/>
    <n v="0"/>
    <n v="503629"/>
    <x v="0"/>
  </r>
  <r>
    <x v="4"/>
    <d v="2012-09-30T00:00:00"/>
    <n v="39570"/>
    <n v="28839"/>
    <s v="96693120-5"/>
    <s v="Computación e Ingeniería S.A."/>
    <n v="23284"/>
    <s v="NOTEBOOKS Y NETBOOKS"/>
    <n v="503629"/>
    <x v="0"/>
    <s v="SEGPRES"/>
    <n v="0"/>
    <n v="0"/>
    <n v="6"/>
    <n v="0"/>
    <n v="503628"/>
    <x v="0"/>
  </r>
  <r>
    <x v="4"/>
    <d v="2012-09-28T00:00:00"/>
    <n v="39570"/>
    <n v="295053"/>
    <s v="77099980-4"/>
    <s v="DELL LTDA."/>
    <n v="23201"/>
    <s v="PC"/>
    <n v="700856"/>
    <x v="0"/>
    <s v="SEGPRES"/>
    <n v="0"/>
    <n v="0"/>
    <n v="6"/>
    <n v="0"/>
    <n v="700855"/>
    <x v="0"/>
  </r>
  <r>
    <x v="4"/>
    <d v="2012-12-18T00:00:00"/>
    <n v="40206"/>
    <n v="299059"/>
    <s v="77099980-4"/>
    <s v="DELL LTDA."/>
    <n v="23326"/>
    <s v="SERVIDORES"/>
    <n v="3743351"/>
    <x v="0"/>
    <s v="SEGPRES"/>
    <n v="0"/>
    <n v="0"/>
    <n v="6"/>
    <n v="0"/>
    <n v="3743350"/>
    <x v="0"/>
  </r>
  <r>
    <x v="4"/>
    <d v="2012-12-18T00:00:00"/>
    <n v="40206"/>
    <n v="299059"/>
    <s v="77099980-4"/>
    <s v="DELL LTDA."/>
    <n v="23327"/>
    <s v="SERVIDORES"/>
    <n v="3743352"/>
    <x v="0"/>
    <s v="SEGPRES"/>
    <n v="0"/>
    <n v="0"/>
    <n v="6"/>
    <n v="0"/>
    <n v="3743351"/>
    <x v="0"/>
  </r>
  <r>
    <x v="4"/>
    <d v="2013-01-31T00:00:00"/>
    <n v="40005"/>
    <n v="1794"/>
    <s v="76300290-K"/>
    <s v="TRANSACTION LINE CHILE S.A."/>
    <n v="23390"/>
    <s v="PC"/>
    <n v="656612"/>
    <x v="0"/>
    <s v="SEGPRES"/>
    <n v="0"/>
    <n v="0"/>
    <n v="6"/>
    <n v="0"/>
    <n v="656611"/>
    <x v="0"/>
  </r>
  <r>
    <x v="4"/>
    <d v="2013-01-31T00:00:00"/>
    <n v="40005"/>
    <n v="1794"/>
    <s v="76300290-K"/>
    <s v="TRANSACTION LINE CHILE S.A."/>
    <n v="23382"/>
    <s v="PC"/>
    <n v="656622"/>
    <x v="0"/>
    <s v="SEGPRES"/>
    <n v="0"/>
    <n v="0"/>
    <n v="6"/>
    <n v="0"/>
    <n v="656621"/>
    <x v="0"/>
  </r>
  <r>
    <x v="4"/>
    <d v="2013-01-31T00:00:00"/>
    <n v="40005"/>
    <n v="1794"/>
    <s v="76300290-K"/>
    <s v="TRANSACTION LINE CHILE S.A."/>
    <n v="23391"/>
    <s v="PC"/>
    <n v="656612"/>
    <x v="0"/>
    <s v="SEGPRES"/>
    <n v="0"/>
    <n v="0"/>
    <n v="6"/>
    <n v="0"/>
    <n v="656611"/>
    <x v="0"/>
  </r>
  <r>
    <x v="4"/>
    <d v="2013-01-31T00:00:00"/>
    <n v="40005"/>
    <n v="1794"/>
    <s v="76300290-K"/>
    <s v="TRANSACTION LINE CHILE S.A."/>
    <n v="23378"/>
    <s v="PC"/>
    <n v="656612"/>
    <x v="0"/>
    <s v="SEGPRES"/>
    <n v="0"/>
    <n v="0"/>
    <n v="6"/>
    <n v="0"/>
    <n v="656611"/>
    <x v="0"/>
  </r>
  <r>
    <x v="4"/>
    <d v="2013-01-31T00:00:00"/>
    <n v="40005"/>
    <n v="1794"/>
    <s v="76300290-K"/>
    <s v="TRANSACTION LINE CHILE S.A."/>
    <n v="23392"/>
    <s v="PC"/>
    <n v="656612"/>
    <x v="0"/>
    <s v="SEGPRES"/>
    <n v="0"/>
    <n v="0"/>
    <n v="6"/>
    <n v="0"/>
    <n v="656611"/>
    <x v="0"/>
  </r>
  <r>
    <x v="4"/>
    <d v="2013-01-31T00:00:00"/>
    <n v="40005"/>
    <n v="1794"/>
    <s v="76300290-K"/>
    <s v="TRANSACTION LINE CHILE S.A."/>
    <n v="23383"/>
    <s v="PC"/>
    <n v="656612"/>
    <x v="0"/>
    <s v="SEGPRES"/>
    <n v="0"/>
    <n v="0"/>
    <n v="6"/>
    <n v="0"/>
    <n v="656611"/>
    <x v="0"/>
  </r>
  <r>
    <x v="4"/>
    <d v="2013-01-31T00:00:00"/>
    <n v="40005"/>
    <n v="1794"/>
    <s v="76300290-K"/>
    <s v="TRANSACTION LINE CHILE S.A."/>
    <n v="23393"/>
    <s v="PC"/>
    <n v="656612"/>
    <x v="0"/>
    <s v="SEGPRES"/>
    <n v="0"/>
    <n v="0"/>
    <n v="6"/>
    <n v="0"/>
    <n v="656611"/>
    <x v="0"/>
  </r>
  <r>
    <x v="4"/>
    <d v="2013-01-31T00:00:00"/>
    <n v="40005"/>
    <n v="1794"/>
    <s v="76300290-K"/>
    <s v="TRANSACTION LINE CHILE S.A."/>
    <n v="23379"/>
    <s v="PC"/>
    <n v="656612"/>
    <x v="0"/>
    <s v="SEGPRES"/>
    <n v="0"/>
    <n v="0"/>
    <n v="6"/>
    <n v="0"/>
    <n v="656611"/>
    <x v="0"/>
  </r>
  <r>
    <x v="4"/>
    <d v="2013-01-31T00:00:00"/>
    <n v="40005"/>
    <n v="1794"/>
    <s v="76300290-K"/>
    <s v="TRANSACTION LINE CHILE S.A."/>
    <n v="23394"/>
    <s v="PC"/>
    <n v="656612"/>
    <x v="0"/>
    <s v="SEGPRES"/>
    <n v="0"/>
    <n v="0"/>
    <n v="6"/>
    <n v="0"/>
    <n v="656611"/>
    <x v="0"/>
  </r>
  <r>
    <x v="4"/>
    <d v="2013-01-31T00:00:00"/>
    <n v="40005"/>
    <n v="1794"/>
    <s v="76300290-K"/>
    <s v="TRANSACTION LINE CHILE S.A."/>
    <n v="23384"/>
    <s v="PC"/>
    <n v="656612"/>
    <x v="0"/>
    <s v="SEGPRES"/>
    <n v="0"/>
    <n v="0"/>
    <n v="6"/>
    <n v="0"/>
    <n v="656611"/>
    <x v="0"/>
  </r>
  <r>
    <x v="4"/>
    <d v="2013-01-31T00:00:00"/>
    <n v="40005"/>
    <n v="1794"/>
    <s v="76300290-K"/>
    <s v="TRANSACTION LINE CHILE S.A."/>
    <n v="23395"/>
    <s v="PC"/>
    <n v="656612"/>
    <x v="0"/>
    <s v="SEGPRES"/>
    <n v="0"/>
    <n v="0"/>
    <n v="6"/>
    <n v="0"/>
    <n v="656611"/>
    <x v="0"/>
  </r>
  <r>
    <x v="4"/>
    <d v="2013-01-31T00:00:00"/>
    <n v="40005"/>
    <n v="1794"/>
    <s v="76300290-K"/>
    <s v="TRANSACTION LINE CHILE S.A."/>
    <n v="23380"/>
    <s v="PC"/>
    <n v="656612"/>
    <x v="0"/>
    <s v="SEGPRES"/>
    <n v="0"/>
    <n v="0"/>
    <n v="6"/>
    <n v="0"/>
    <n v="656611"/>
    <x v="0"/>
  </r>
  <r>
    <x v="4"/>
    <d v="2013-01-31T00:00:00"/>
    <n v="40005"/>
    <n v="1794"/>
    <s v="76300290-K"/>
    <s v="TRANSACTION LINE CHILE S.A."/>
    <n v="23396"/>
    <s v="PC"/>
    <n v="656612"/>
    <x v="0"/>
    <s v="SEGPRES"/>
    <n v="0"/>
    <n v="0"/>
    <n v="6"/>
    <n v="0"/>
    <n v="656611"/>
    <x v="0"/>
  </r>
  <r>
    <x v="4"/>
    <d v="2013-01-31T00:00:00"/>
    <n v="40005"/>
    <n v="1794"/>
    <s v="76300290-K"/>
    <s v="TRANSACTION LINE CHILE S.A."/>
    <n v="23385"/>
    <s v="PC"/>
    <n v="656612"/>
    <x v="0"/>
    <s v="SEGPRES"/>
    <n v="0"/>
    <n v="0"/>
    <n v="6"/>
    <n v="0"/>
    <n v="656611"/>
    <x v="0"/>
  </r>
  <r>
    <x v="4"/>
    <d v="2013-01-31T00:00:00"/>
    <n v="40005"/>
    <n v="1794"/>
    <s v="76300290-K"/>
    <s v="TRANSACTION LINE CHILE S.A."/>
    <n v="23397"/>
    <s v="PC"/>
    <n v="656612"/>
    <x v="0"/>
    <s v="SEGPRES"/>
    <n v="0"/>
    <n v="0"/>
    <n v="6"/>
    <n v="0"/>
    <n v="656611"/>
    <x v="0"/>
  </r>
  <r>
    <x v="4"/>
    <d v="2013-01-31T00:00:00"/>
    <n v="40005"/>
    <n v="1794"/>
    <s v="76300290-K"/>
    <s v="TRANSACTION LINE CHILE S.A."/>
    <n v="23386"/>
    <s v="PC"/>
    <n v="656612"/>
    <x v="0"/>
    <s v="SEGPRES"/>
    <n v="0"/>
    <n v="0"/>
    <n v="6"/>
    <n v="0"/>
    <n v="656611"/>
    <x v="0"/>
  </r>
  <r>
    <x v="4"/>
    <d v="2013-01-31T00:00:00"/>
    <n v="40005"/>
    <n v="1794"/>
    <s v="76300290-K"/>
    <s v="TRANSACTION LINE CHILE S.A."/>
    <n v="23381"/>
    <s v="PC"/>
    <n v="656612"/>
    <x v="0"/>
    <s v="SEGPRES"/>
    <n v="0"/>
    <n v="0"/>
    <n v="6"/>
    <n v="0"/>
    <n v="656611"/>
    <x v="0"/>
  </r>
  <r>
    <x v="4"/>
    <d v="2013-01-31T00:00:00"/>
    <n v="40005"/>
    <n v="1794"/>
    <s v="76300290-K"/>
    <s v="TRANSACTION LINE CHILE S.A."/>
    <n v="23387"/>
    <s v="PC"/>
    <n v="656612"/>
    <x v="0"/>
    <s v="SEGPRES"/>
    <n v="0"/>
    <n v="0"/>
    <n v="6"/>
    <n v="0"/>
    <n v="656611"/>
    <x v="0"/>
  </r>
  <r>
    <x v="4"/>
    <d v="2013-01-31T00:00:00"/>
    <n v="40005"/>
    <n v="1794"/>
    <s v="76300290-K"/>
    <s v="TRANSACTION LINE CHILE S.A."/>
    <n v="23389"/>
    <s v="PC"/>
    <n v="656612"/>
    <x v="0"/>
    <s v="SEGPRES"/>
    <n v="0"/>
    <n v="0"/>
    <n v="6"/>
    <n v="0"/>
    <n v="656611"/>
    <x v="0"/>
  </r>
  <r>
    <x v="4"/>
    <d v="2013-01-31T00:00:00"/>
    <n v="40005"/>
    <n v="1794"/>
    <s v="76300290-K"/>
    <s v="TRANSACTION LINE CHILE S.A."/>
    <n v="23388"/>
    <s v="PC"/>
    <n v="656612"/>
    <x v="0"/>
    <s v="SEGPRES"/>
    <n v="0"/>
    <n v="0"/>
    <n v="6"/>
    <n v="0"/>
    <n v="656611"/>
    <x v="0"/>
  </r>
  <r>
    <x v="4"/>
    <d v="2013-01-31T00:00:00"/>
    <n v="40005"/>
    <n v="1795"/>
    <s v="76300290-K"/>
    <s v="TRANSACTION LINE CHILE S.A."/>
    <n v="23507"/>
    <s v="SERVIDORES"/>
    <n v="3423407"/>
    <x v="0"/>
    <s v="SEGPRES"/>
    <n v="0"/>
    <n v="0"/>
    <n v="6"/>
    <n v="0"/>
    <n v="3423406"/>
    <x v="0"/>
  </r>
  <r>
    <x v="4"/>
    <d v="2013-02-18T00:00:00"/>
    <n v="40005"/>
    <n v="1806"/>
    <s v="76300290-K"/>
    <s v="TRANSACTION LINE CHILE S.A."/>
    <n v="23447"/>
    <s v="NOTEBOOKS Y NETBOOKS"/>
    <n v="1070963"/>
    <x v="0"/>
    <s v="SEGPRES"/>
    <n v="0"/>
    <n v="0"/>
    <n v="6"/>
    <n v="0"/>
    <n v="1070962"/>
    <x v="0"/>
  </r>
  <r>
    <x v="4"/>
    <d v="2013-02-18T00:00:00"/>
    <n v="40005"/>
    <n v="1806"/>
    <s v="76300290-K"/>
    <s v="TRANSACTION LINE CHILE S.A."/>
    <n v="23448"/>
    <s v="NOTEBOOKS Y NETBOOKS"/>
    <n v="1070966"/>
    <x v="0"/>
    <s v="SEGPRES"/>
    <n v="0"/>
    <n v="0"/>
    <n v="6"/>
    <n v="0"/>
    <n v="1070965"/>
    <x v="0"/>
  </r>
  <r>
    <x v="4"/>
    <d v="2013-02-18T00:00:00"/>
    <n v="40005"/>
    <n v="1806"/>
    <s v="76300290-K"/>
    <s v="TRANSACTION LINE CHILE S.A."/>
    <n v="23449"/>
    <s v="NOTEBOOKS Y NETBOOKS"/>
    <n v="1070963"/>
    <x v="0"/>
    <s v="SEGPRES"/>
    <n v="0"/>
    <n v="0"/>
    <n v="6"/>
    <n v="0"/>
    <n v="1070962"/>
    <x v="0"/>
  </r>
  <r>
    <x v="4"/>
    <d v="2013-02-18T00:00:00"/>
    <n v="40005"/>
    <n v="1806"/>
    <s v="76300290-K"/>
    <s v="TRANSACTION LINE CHILE S.A."/>
    <n v="23450"/>
    <s v="NOTEBOOKS Y NETBOOKS"/>
    <n v="1070963"/>
    <x v="0"/>
    <s v="SEGPRES"/>
    <n v="0"/>
    <n v="0"/>
    <n v="6"/>
    <n v="0"/>
    <n v="1070962"/>
    <x v="0"/>
  </r>
  <r>
    <x v="4"/>
    <d v="2013-02-18T00:00:00"/>
    <n v="40005"/>
    <n v="1806"/>
    <s v="76300290-K"/>
    <s v="TRANSACTION LINE CHILE S.A."/>
    <n v="23451"/>
    <s v="NOTEBOOKS Y NETBOOKS"/>
    <n v="1070963"/>
    <x v="0"/>
    <s v="SEGPRES"/>
    <n v="0"/>
    <n v="0"/>
    <n v="6"/>
    <n v="0"/>
    <n v="1070962"/>
    <x v="0"/>
  </r>
  <r>
    <x v="4"/>
    <d v="2013-02-18T00:00:00"/>
    <n v="40005"/>
    <n v="1806"/>
    <s v="76300290-K"/>
    <s v="TRANSACTION LINE CHILE S.A."/>
    <n v="23452"/>
    <s v="NOTEBOOKS Y NETBOOKS"/>
    <n v="1070963"/>
    <x v="0"/>
    <s v="SEGPRES"/>
    <n v="0"/>
    <n v="0"/>
    <n v="6"/>
    <n v="0"/>
    <n v="1070962"/>
    <x v="0"/>
  </r>
  <r>
    <x v="4"/>
    <d v="2013-02-07T00:00:00"/>
    <n v="40005"/>
    <n v="29729"/>
    <s v="96693120-5"/>
    <s v="Computación e Ingeniería S.A."/>
    <n v="23440"/>
    <s v="TELEVISORES"/>
    <n v="100149"/>
    <x v="1"/>
    <s v="DGD"/>
    <n v="0"/>
    <n v="0"/>
    <n v="6"/>
    <n v="0"/>
    <n v="100148"/>
    <x v="0"/>
  </r>
  <r>
    <x v="4"/>
    <d v="2013-02-07T00:00:00"/>
    <n v="40005"/>
    <n v="29729"/>
    <s v="96693120-5"/>
    <s v="Computación e Ingeniería S.A."/>
    <n v="23439"/>
    <s v="TELEVISORES"/>
    <n v="100148"/>
    <x v="1"/>
    <s v="DGD"/>
    <n v="0"/>
    <n v="0"/>
    <n v="6"/>
    <n v="0"/>
    <n v="100147"/>
    <x v="0"/>
  </r>
  <r>
    <x v="4"/>
    <d v="2013-02-18T00:00:00"/>
    <n v="40005"/>
    <n v="29764"/>
    <s v="96693120-5"/>
    <s v="Computación e Ingeniería S.A."/>
    <n v="23441"/>
    <s v="TELEVISORES"/>
    <n v="167290"/>
    <x v="0"/>
    <s v="SEGPRES"/>
    <n v="0"/>
    <n v="0"/>
    <n v="6"/>
    <n v="0"/>
    <n v="167289"/>
    <x v="0"/>
  </r>
  <r>
    <x v="4"/>
    <d v="2013-02-13T00:00:00"/>
    <n v="40005"/>
    <n v="119477"/>
    <s v="79808810-6"/>
    <s v="PRODATA S.A."/>
    <n v="23443"/>
    <s v="IMPRESORAS Y SCANNER"/>
    <n v="218586"/>
    <x v="0"/>
    <s v="SEGPRES"/>
    <n v="0"/>
    <n v="0"/>
    <n v="6"/>
    <n v="0"/>
    <n v="218585"/>
    <x v="0"/>
  </r>
  <r>
    <x v="4"/>
    <d v="2013-02-13T00:00:00"/>
    <n v="40005"/>
    <n v="119477"/>
    <s v="79808810-6"/>
    <s v="PRODATA S.A."/>
    <n v="23442"/>
    <s v="IMPRESORAS Y SCANNER"/>
    <n v="218586"/>
    <x v="0"/>
    <s v="SEGPRES"/>
    <n v="0"/>
    <n v="0"/>
    <n v="6"/>
    <n v="0"/>
    <n v="218585"/>
    <x v="0"/>
  </r>
  <r>
    <x v="4"/>
    <d v="2013-02-28T00:00:00"/>
    <n v="40005"/>
    <n v="303620"/>
    <s v="77099980-4"/>
    <s v="DELL LTDA."/>
    <n v="23453"/>
    <s v="PC"/>
    <n v="651780"/>
    <x v="1"/>
    <s v="DGD"/>
    <n v="0"/>
    <n v="0"/>
    <n v="6"/>
    <n v="0"/>
    <n v="651779"/>
    <x v="0"/>
  </r>
  <r>
    <x v="4"/>
    <d v="2013-04-16T00:00:00"/>
    <n v="40125"/>
    <n v="42151"/>
    <s v="99551740-k"/>
    <s v="E-SIGN S.A."/>
    <n v="23562"/>
    <s v="OTROS EQUIPOS COMPUTACIONALES"/>
    <n v="9345400"/>
    <x v="1"/>
    <s v="DGD"/>
    <n v="0"/>
    <n v="0"/>
    <n v="6"/>
    <n v="0"/>
    <n v="9345399"/>
    <x v="0"/>
  </r>
  <r>
    <x v="4"/>
    <d v="2013-05-22T00:00:00"/>
    <n v="40286"/>
    <n v="5"/>
    <s v="76045451-6"/>
    <s v="COMERCIALIZADORA Y PRESTACIONES DE SERV.JESSICA ISABEL S. CA"/>
    <n v="23523"/>
    <s v="UPS"/>
    <n v="1416982"/>
    <x v="0"/>
    <s v="SEGPRES"/>
    <n v="0"/>
    <n v="0"/>
    <n v="6"/>
    <n v="0"/>
    <n v="1416981"/>
    <x v="0"/>
  </r>
  <r>
    <x v="4"/>
    <d v="2013-05-22T00:00:00"/>
    <n v="40286"/>
    <n v="5"/>
    <s v="76045451-6"/>
    <s v="COMERCIALIZADORA Y PRESTACIONES DE SERV.JESSICA ISABEL S. CA"/>
    <n v="23521"/>
    <s v="UPS"/>
    <n v="1416982"/>
    <x v="0"/>
    <s v="SEGPRES"/>
    <n v="0"/>
    <n v="0"/>
    <n v="6"/>
    <n v="0"/>
    <n v="1416981"/>
    <x v="0"/>
  </r>
  <r>
    <x v="4"/>
    <d v="2013-05-22T00:00:00"/>
    <n v="40286"/>
    <n v="5"/>
    <s v="76045451-6"/>
    <s v="COMERCIALIZADORA Y PRESTACIONES DE SERV.JESSICA ISABEL S. CA"/>
    <n v="23524"/>
    <s v="UPS"/>
    <n v="1416982"/>
    <x v="0"/>
    <s v="SEGPRES"/>
    <n v="0"/>
    <n v="0"/>
    <n v="6"/>
    <n v="0"/>
    <n v="1416981"/>
    <x v="0"/>
  </r>
  <r>
    <x v="4"/>
    <d v="2013-05-22T00:00:00"/>
    <n v="40286"/>
    <n v="5"/>
    <s v="76045451-6"/>
    <s v="COMERCIALIZADORA Y PRESTACIONES DE SERV.JESSICA ISABEL S. CA"/>
    <n v="23522"/>
    <s v="UPS"/>
    <n v="1416982"/>
    <x v="0"/>
    <s v="SEGPRES"/>
    <n v="0"/>
    <n v="0"/>
    <n v="6"/>
    <n v="0"/>
    <n v="1416981"/>
    <x v="0"/>
  </r>
  <r>
    <x v="4"/>
    <d v="2013-05-22T00:00:00"/>
    <n v="40286"/>
    <n v="5"/>
    <s v="76045451-6"/>
    <s v="COMERCIALIZADORA Y PRESTACIONES DE SERV.JESSICA ISABEL S. CA"/>
    <n v="23520"/>
    <s v="UPS"/>
    <n v="4660156"/>
    <x v="0"/>
    <s v="SEGPRES"/>
    <n v="0"/>
    <n v="0"/>
    <n v="6"/>
    <n v="0"/>
    <n v="4660155"/>
    <x v="0"/>
  </r>
  <r>
    <x v="4"/>
    <d v="2013-05-02T00:00:00"/>
    <n v="40286"/>
    <n v="70882"/>
    <s v="76525840-5"/>
    <s v="COMERCIALIZADORA NOTEBOOKCENTER LTDA."/>
    <n v="23505"/>
    <s v="TELEVISORES"/>
    <n v="194608"/>
    <x v="1"/>
    <s v="DGD"/>
    <n v="0"/>
    <n v="0"/>
    <n v="6"/>
    <n v="0"/>
    <n v="194607"/>
    <x v="0"/>
  </r>
  <r>
    <x v="4"/>
    <d v="2013-05-02T00:00:00"/>
    <n v="40286"/>
    <n v="70882"/>
    <s v="76525840-5"/>
    <s v="COMERCIALIZADORA NOTEBOOKCENTER LTDA."/>
    <n v="23506"/>
    <s v="TELEVISORES"/>
    <n v="194608"/>
    <x v="1"/>
    <s v="DGD"/>
    <n v="0"/>
    <n v="0"/>
    <n v="6"/>
    <n v="0"/>
    <n v="194607"/>
    <x v="0"/>
  </r>
  <r>
    <x v="4"/>
    <d v="2013-05-03T00:00:00"/>
    <n v="40286"/>
    <n v="70916"/>
    <s v="76525840-5"/>
    <s v="COMERCIALIZADORA NOTEBOOKCENTER LTDA."/>
    <n v="23487"/>
    <s v="PC"/>
    <n v="1463555"/>
    <x v="0"/>
    <s v="SEGPRES"/>
    <n v="0"/>
    <n v="0"/>
    <n v="6"/>
    <n v="0"/>
    <n v="1463554"/>
    <x v="0"/>
  </r>
  <r>
    <x v="4"/>
    <d v="2013-06-17T00:00:00"/>
    <n v="40085"/>
    <n v="2241"/>
    <s v="99523840-3"/>
    <s v="CiberGroup Comercial S.A."/>
    <n v="23547"/>
    <s v="TELEVISORES"/>
    <n v="266626"/>
    <x v="1"/>
    <s v="DGD"/>
    <n v="0"/>
    <n v="0"/>
    <n v="6"/>
    <n v="0"/>
    <n v="266625"/>
    <x v="0"/>
  </r>
  <r>
    <x v="4"/>
    <d v="2013-06-17T00:00:00"/>
    <n v="40085"/>
    <n v="2241"/>
    <s v="99523840-3"/>
    <s v="CiberGroup Comercial S.A."/>
    <n v="23548"/>
    <s v="TELEVISORES"/>
    <n v="266627"/>
    <x v="1"/>
    <s v="DGD"/>
    <n v="0"/>
    <n v="0"/>
    <n v="6"/>
    <n v="0"/>
    <n v="266626"/>
    <x v="0"/>
  </r>
  <r>
    <x v="4"/>
    <d v="2013-07-11T00:00:00"/>
    <n v="40085"/>
    <n v="221"/>
    <s v="76045451-6"/>
    <s v="COMERCIALIZADORA Y PRESTACIONES DE SERV.JESSICA ISABEL S. CA"/>
    <n v="23570"/>
    <s v="UPS"/>
    <n v="1870124"/>
    <x v="0"/>
    <s v="SEGPRES"/>
    <n v="0"/>
    <n v="0"/>
    <n v="6"/>
    <n v="0"/>
    <n v="1870123"/>
    <x v="0"/>
  </r>
  <r>
    <x v="4"/>
    <d v="2013-07-11T00:00:00"/>
    <n v="40085"/>
    <n v="221"/>
    <s v="76045451-6"/>
    <s v="COMERCIALIZADORA Y PRESTACIONES DE SERV.JESSICA ISABEL S. CA"/>
    <n v="23571"/>
    <s v="UPS"/>
    <n v="1870124"/>
    <x v="0"/>
    <s v="SEGPRES"/>
    <n v="0"/>
    <n v="0"/>
    <n v="6"/>
    <n v="0"/>
    <n v="1870123"/>
    <x v="0"/>
  </r>
  <r>
    <x v="4"/>
    <d v="2013-07-11T00:00:00"/>
    <n v="40085"/>
    <n v="221"/>
    <s v="76045451-6"/>
    <s v="COMERCIALIZADORA Y PRESTACIONES DE SERV.JESSICA ISABEL S. CA"/>
    <n v="23572"/>
    <s v="UPS"/>
    <n v="1870124"/>
    <x v="0"/>
    <s v="SEGPRES"/>
    <n v="0"/>
    <n v="0"/>
    <n v="6"/>
    <n v="0"/>
    <n v="1870123"/>
    <x v="0"/>
  </r>
  <r>
    <x v="4"/>
    <d v="2013-07-11T00:00:00"/>
    <n v="40085"/>
    <n v="221"/>
    <s v="76045451-6"/>
    <s v="COMERCIALIZADORA Y PRESTACIONES DE SERV.JESSICA ISABEL S. CA"/>
    <n v="23573"/>
    <s v="UPS"/>
    <n v="1870124"/>
    <x v="0"/>
    <s v="SEGPRES"/>
    <n v="0"/>
    <n v="0"/>
    <n v="6"/>
    <n v="0"/>
    <n v="1870123"/>
    <x v="0"/>
  </r>
  <r>
    <x v="4"/>
    <d v="2013-07-11T00:00:00"/>
    <n v="40085"/>
    <n v="221"/>
    <s v="76045451-6"/>
    <s v="COMERCIALIZADORA Y PRESTACIONES DE SERV.JESSICA ISABEL S. CA"/>
    <n v="23575"/>
    <s v="UPS"/>
    <n v="6239858"/>
    <x v="0"/>
    <s v="SEGPRES"/>
    <n v="0"/>
    <n v="0"/>
    <n v="6"/>
    <n v="0"/>
    <n v="6239857"/>
    <x v="0"/>
  </r>
  <r>
    <x v="4"/>
    <d v="2013-07-11T00:00:00"/>
    <n v="40085"/>
    <n v="221"/>
    <s v="76045451-6"/>
    <s v="COMERCIALIZADORA Y PRESTACIONES DE SERV.JESSICA ISABEL S. CA"/>
    <n v="23576"/>
    <s v="UPS"/>
    <n v="3136947"/>
    <x v="0"/>
    <s v="SEGPRES"/>
    <n v="0"/>
    <n v="0"/>
    <n v="6"/>
    <n v="0"/>
    <n v="3136946"/>
    <x v="0"/>
  </r>
  <r>
    <x v="4"/>
    <d v="2013-09-11T00:00:00"/>
    <n v="40447"/>
    <n v="31198"/>
    <s v="96693120-5"/>
    <s v="Computación e Ingeniería S.A."/>
    <n v="23600"/>
    <s v="OTROS COMPONENTES COMPUTACIONALES EXTERNOS"/>
    <n v="169650"/>
    <x v="0"/>
    <s v="SEGPRES"/>
    <n v="0"/>
    <n v="0"/>
    <n v="6"/>
    <n v="0"/>
    <n v="169649"/>
    <x v="0"/>
  </r>
  <r>
    <x v="4"/>
    <d v="2013-09-11T00:00:00"/>
    <n v="40447"/>
    <n v="31198"/>
    <s v="96693120-5"/>
    <s v="Computación e Ingeniería S.A."/>
    <n v="23601"/>
    <s v="OTROS COMPONENTES COMPUTACIONALES EXTERNOS"/>
    <n v="169650"/>
    <x v="0"/>
    <s v="SEGPRES"/>
    <n v="0"/>
    <n v="0"/>
    <n v="6"/>
    <n v="0"/>
    <n v="169649"/>
    <x v="0"/>
  </r>
  <r>
    <x v="4"/>
    <d v="2013-10-15T00:00:00"/>
    <n v="40528"/>
    <n v="22630"/>
    <s v="99533780-0"/>
    <s v="AMINORTE S.A."/>
    <n v="23612"/>
    <s v="PC"/>
    <n v="662386"/>
    <x v="1"/>
    <s v="DGD"/>
    <n v="0"/>
    <n v="0"/>
    <n v="6"/>
    <n v="0"/>
    <n v="662385"/>
    <x v="0"/>
  </r>
  <r>
    <x v="4"/>
    <d v="2013-12-30T00:00:00"/>
    <n v="40772"/>
    <n v="12843"/>
    <s v="76179170-2"/>
    <s v="Sociedad Informatica Siglo 21 ltda."/>
    <n v="23955"/>
    <s v="PC"/>
    <n v="610761"/>
    <x v="0"/>
    <s v="SEGPRES"/>
    <n v="0"/>
    <n v="0"/>
    <n v="6"/>
    <n v="0"/>
    <n v="610760"/>
    <x v="0"/>
  </r>
  <r>
    <x v="4"/>
    <d v="2013-12-30T00:00:00"/>
    <n v="40772"/>
    <n v="12843"/>
    <s v="76179170-2"/>
    <s v="Sociedad Informatica Siglo 21 ltda."/>
    <n v="23956"/>
    <s v="PC"/>
    <n v="610761"/>
    <x v="0"/>
    <s v="SEGPRES"/>
    <n v="0"/>
    <n v="0"/>
    <n v="6"/>
    <n v="0"/>
    <n v="610760"/>
    <x v="0"/>
  </r>
  <r>
    <x v="4"/>
    <d v="2013-12-04T00:00:00"/>
    <n v="40772"/>
    <n v="34158"/>
    <s v="79968900-6"/>
    <s v="R&amp;C LTDA."/>
    <n v="24011"/>
    <s v="PC"/>
    <n v="422588"/>
    <x v="3"/>
    <s v="CAIGG"/>
    <n v="0"/>
    <n v="0"/>
    <n v="6"/>
    <n v="0"/>
    <n v="422587"/>
    <x v="0"/>
  </r>
  <r>
    <x v="4"/>
    <d v="2013-12-04T00:00:00"/>
    <n v="40772"/>
    <n v="34158"/>
    <s v="79968900-6"/>
    <s v="R&amp;C LTDA."/>
    <n v="24012"/>
    <s v="PC"/>
    <n v="422588"/>
    <x v="3"/>
    <s v="CAIGG"/>
    <n v="0"/>
    <n v="0"/>
    <n v="6"/>
    <n v="0"/>
    <n v="422587"/>
    <x v="0"/>
  </r>
  <r>
    <x v="4"/>
    <d v="2013-12-04T00:00:00"/>
    <n v="40772"/>
    <n v="34158"/>
    <s v="79968900-6"/>
    <s v="R&amp;C LTDA."/>
    <n v="24013"/>
    <s v="PC"/>
    <n v="422588"/>
    <x v="3"/>
    <s v="CAIGG"/>
    <n v="0"/>
    <n v="0"/>
    <n v="6"/>
    <n v="0"/>
    <n v="422587"/>
    <x v="0"/>
  </r>
  <r>
    <x v="4"/>
    <d v="2013-12-04T00:00:00"/>
    <n v="40772"/>
    <n v="34158"/>
    <s v="79968900-6"/>
    <s v="R&amp;C LTDA."/>
    <n v="24014"/>
    <s v="PC"/>
    <n v="422588"/>
    <x v="3"/>
    <s v="CAIGG"/>
    <n v="0"/>
    <n v="0"/>
    <n v="6"/>
    <n v="0"/>
    <n v="422587"/>
    <x v="0"/>
  </r>
  <r>
    <x v="4"/>
    <d v="2013-12-04T00:00:00"/>
    <n v="40772"/>
    <n v="34158"/>
    <s v="79968900-6"/>
    <s v="R&amp;C LTDA."/>
    <n v="24015"/>
    <s v="PC"/>
    <n v="422588"/>
    <x v="3"/>
    <s v="CAIGG"/>
    <n v="0"/>
    <n v="0"/>
    <n v="6"/>
    <n v="0"/>
    <n v="422587"/>
    <x v="0"/>
  </r>
  <r>
    <x v="4"/>
    <d v="2013-12-04T00:00:00"/>
    <n v="40772"/>
    <n v="34158"/>
    <s v="79968900-6"/>
    <s v="R&amp;C LTDA."/>
    <n v="24016"/>
    <s v="PC"/>
    <n v="422588"/>
    <x v="3"/>
    <s v="CAIGG"/>
    <n v="0"/>
    <n v="0"/>
    <n v="6"/>
    <n v="0"/>
    <n v="422587"/>
    <x v="0"/>
  </r>
  <r>
    <x v="4"/>
    <d v="2013-12-04T00:00:00"/>
    <n v="40772"/>
    <n v="34158"/>
    <s v="79968900-6"/>
    <s v="R&amp;C LTDA."/>
    <n v="24017"/>
    <s v="PC"/>
    <n v="422588"/>
    <x v="3"/>
    <s v="CAIGG"/>
    <n v="0"/>
    <n v="0"/>
    <n v="6"/>
    <n v="0"/>
    <n v="422587"/>
    <x v="0"/>
  </r>
  <r>
    <x v="4"/>
    <d v="2013-12-04T00:00:00"/>
    <n v="40772"/>
    <n v="34158"/>
    <s v="79968900-6"/>
    <s v="R&amp;C LTDA."/>
    <n v="24018"/>
    <s v="PROYECTORES"/>
    <n v="689196"/>
    <x v="3"/>
    <s v="CAIGG"/>
    <n v="0"/>
    <n v="0"/>
    <n v="6"/>
    <n v="0"/>
    <n v="689195"/>
    <x v="0"/>
  </r>
  <r>
    <x v="4"/>
    <d v="2013-12-10T00:00:00"/>
    <n v="40772"/>
    <n v="78349"/>
    <s v="76525840-5"/>
    <s v="COMERCIALIZADORA NOTEBOOKCENTER LTDA."/>
    <n v="23944"/>
    <s v="MONITORES"/>
    <n v="228729"/>
    <x v="0"/>
    <s v="SEGPRES"/>
    <n v="0"/>
    <n v="0"/>
    <n v="6"/>
    <n v="0"/>
    <n v="228728"/>
    <x v="0"/>
  </r>
  <r>
    <x v="4"/>
    <d v="2013-12-17T00:00:00"/>
    <n v="40772"/>
    <n v="319967"/>
    <s v="77099980-4"/>
    <s v="DELL LTDA."/>
    <n v="23607"/>
    <s v="PC"/>
    <n v="729065"/>
    <x v="1"/>
    <s v="DGD"/>
    <n v="0"/>
    <n v="0"/>
    <n v="6"/>
    <n v="0"/>
    <n v="729064"/>
    <x v="0"/>
  </r>
  <r>
    <x v="4"/>
    <d v="2013-12-26T00:00:00"/>
    <n v="40772"/>
    <n v="320609"/>
    <s v="77099980-4"/>
    <s v="DELL LTDA."/>
    <n v="23979"/>
    <s v="PC"/>
    <n v="515562"/>
    <x v="0"/>
    <s v="SEGPRES"/>
    <n v="0"/>
    <n v="0"/>
    <n v="6"/>
    <n v="0"/>
    <n v="515561"/>
    <x v="0"/>
  </r>
  <r>
    <x v="4"/>
    <d v="2013-12-26T00:00:00"/>
    <n v="40772"/>
    <n v="320609"/>
    <s v="77099980-4"/>
    <s v="DELL LTDA."/>
    <n v="23980"/>
    <s v="PC"/>
    <n v="515562"/>
    <x v="0"/>
    <s v="SEGPRES"/>
    <n v="0"/>
    <n v="0"/>
    <n v="6"/>
    <n v="0"/>
    <n v="515561"/>
    <x v="0"/>
  </r>
  <r>
    <x v="4"/>
    <d v="2013-12-26T00:00:00"/>
    <n v="40772"/>
    <n v="320609"/>
    <s v="77099980-4"/>
    <s v="DELL LTDA."/>
    <n v="23981"/>
    <s v="PC"/>
    <n v="515563"/>
    <x v="0"/>
    <s v="SEGPRES"/>
    <n v="0"/>
    <n v="0"/>
    <n v="6"/>
    <n v="0"/>
    <n v="515562"/>
    <x v="0"/>
  </r>
  <r>
    <x v="4"/>
    <d v="2013-12-26T00:00:00"/>
    <n v="40772"/>
    <n v="320609"/>
    <s v="77099980-4"/>
    <s v="DELL LTDA."/>
    <n v="23982"/>
    <s v="PC"/>
    <n v="515562"/>
    <x v="0"/>
    <s v="SEGPRES"/>
    <n v="0"/>
    <n v="0"/>
    <n v="6"/>
    <n v="0"/>
    <n v="515561"/>
    <x v="0"/>
  </r>
  <r>
    <x v="4"/>
    <d v="2013-12-26T00:00:00"/>
    <n v="40772"/>
    <n v="320610"/>
    <s v="77099980-4"/>
    <s v="DELL LTDA."/>
    <n v="23973"/>
    <s v="NOTEBOOKS Y NETBOOKS"/>
    <n v="859690"/>
    <x v="0"/>
    <s v="SEGPRES"/>
    <n v="0"/>
    <n v="0"/>
    <n v="6"/>
    <n v="0"/>
    <n v="859689"/>
    <x v="0"/>
  </r>
  <r>
    <x v="4"/>
    <d v="2013-12-26T00:00:00"/>
    <n v="40772"/>
    <n v="320610"/>
    <s v="77099980-4"/>
    <s v="DELL LTDA."/>
    <n v="23974"/>
    <s v="NOTEBOOKS Y NETBOOKS"/>
    <n v="859690"/>
    <x v="0"/>
    <s v="SEGPRES"/>
    <n v="0"/>
    <n v="0"/>
    <n v="6"/>
    <n v="0"/>
    <n v="859689"/>
    <x v="0"/>
  </r>
  <r>
    <x v="4"/>
    <d v="2013-12-26T00:00:00"/>
    <n v="40772"/>
    <n v="320610"/>
    <s v="77099980-4"/>
    <s v="DELL LTDA."/>
    <n v="23975"/>
    <s v="NOTEBOOKS Y NETBOOKS"/>
    <n v="859691"/>
    <x v="0"/>
    <s v="SEGPRES"/>
    <n v="0"/>
    <n v="0"/>
    <n v="6"/>
    <n v="0"/>
    <n v="859690"/>
    <x v="0"/>
  </r>
  <r>
    <x v="4"/>
    <d v="2013-12-27T00:00:00"/>
    <n v="40772"/>
    <n v="321064"/>
    <s v="77099980-4"/>
    <s v="DELL LTDA."/>
    <n v="23950"/>
    <s v="PC"/>
    <n v="508349"/>
    <x v="0"/>
    <s v="SEGPRES"/>
    <n v="0"/>
    <n v="0"/>
    <n v="6"/>
    <n v="0"/>
    <n v="508348"/>
    <x v="0"/>
  </r>
  <r>
    <x v="4"/>
    <d v="2013-12-27T00:00:00"/>
    <n v="40772"/>
    <n v="321064"/>
    <s v="77099980-4"/>
    <s v="DELL LTDA."/>
    <n v="23951"/>
    <s v="PC"/>
    <n v="508349"/>
    <x v="0"/>
    <s v="SEGPRES"/>
    <n v="0"/>
    <n v="0"/>
    <n v="6"/>
    <n v="0"/>
    <n v="508348"/>
    <x v="0"/>
  </r>
  <r>
    <x v="4"/>
    <d v="2013-12-27T00:00:00"/>
    <n v="40772"/>
    <n v="321064"/>
    <s v="77099980-4"/>
    <s v="DELL LTDA."/>
    <n v="23952"/>
    <s v="PC"/>
    <n v="508349"/>
    <x v="0"/>
    <s v="SEGPRES"/>
    <n v="0"/>
    <n v="0"/>
    <n v="6"/>
    <n v="0"/>
    <n v="508348"/>
    <x v="0"/>
  </r>
  <r>
    <x v="4"/>
    <d v="2013-12-27T00:00:00"/>
    <n v="40772"/>
    <n v="321064"/>
    <s v="77099980-4"/>
    <s v="DELL LTDA."/>
    <n v="23953"/>
    <s v="PC"/>
    <n v="508349"/>
    <x v="0"/>
    <s v="SEGPRES"/>
    <n v="0"/>
    <n v="0"/>
    <n v="6"/>
    <n v="0"/>
    <n v="508348"/>
    <x v="0"/>
  </r>
  <r>
    <x v="4"/>
    <d v="2013-12-27T00:00:00"/>
    <n v="40772"/>
    <n v="321064"/>
    <s v="77099980-4"/>
    <s v="DELL LTDA."/>
    <n v="23954"/>
    <s v="PC"/>
    <n v="508350"/>
    <x v="0"/>
    <s v="SEGPRES"/>
    <n v="0"/>
    <n v="0"/>
    <n v="6"/>
    <n v="0"/>
    <n v="508349"/>
    <x v="0"/>
  </r>
  <r>
    <x v="4"/>
    <d v="2014-01-28T00:00:00"/>
    <n v="40935"/>
    <n v="32373"/>
    <s v="96693120-5"/>
    <s v="Computación e Ingeniería S.A."/>
    <n v="24832"/>
    <s v="MONITORES"/>
    <n v="164553"/>
    <x v="1"/>
    <s v="DGD"/>
    <n v="0"/>
    <n v="0"/>
    <n v="6"/>
    <n v="0"/>
    <n v="164552"/>
    <x v="0"/>
  </r>
  <r>
    <x v="4"/>
    <d v="2014-01-28T00:00:00"/>
    <n v="40935"/>
    <n v="32373"/>
    <s v="96693120-5"/>
    <s v="Computación e Ingeniería S.A."/>
    <n v="24833"/>
    <s v="MONITORES"/>
    <n v="164554"/>
    <x v="1"/>
    <s v="DGD"/>
    <n v="0"/>
    <n v="0"/>
    <n v="6"/>
    <n v="0"/>
    <n v="164553"/>
    <x v="0"/>
  </r>
  <r>
    <x v="4"/>
    <d v="2014-02-24T00:00:00"/>
    <n v="41181"/>
    <n v="23563"/>
    <s v="99533780-0"/>
    <s v="AMINORTE S.A."/>
    <n v="24834"/>
    <s v="DISCOS DUROS"/>
    <n v="61768"/>
    <x v="1"/>
    <s v="DGD"/>
    <n v="0"/>
    <n v="0"/>
    <n v="6"/>
    <n v="0"/>
    <n v="61767"/>
    <x v="0"/>
  </r>
  <r>
    <x v="4"/>
    <d v="2014-02-24T00:00:00"/>
    <n v="41181"/>
    <n v="23563"/>
    <s v="99533780-0"/>
    <s v="AMINORTE S.A."/>
    <n v="24835"/>
    <s v="DISCOS DUROS"/>
    <n v="61768"/>
    <x v="1"/>
    <s v="DGD"/>
    <n v="0"/>
    <n v="0"/>
    <n v="6"/>
    <n v="0"/>
    <n v="61767"/>
    <x v="0"/>
  </r>
  <r>
    <x v="4"/>
    <d v="2014-03-18T00:00:00"/>
    <n v="41263"/>
    <n v="2324"/>
    <s v="76300290-K"/>
    <s v="TRANSACTION LINE CHILE S.A."/>
    <n v="24829"/>
    <s v="SERVIDORES"/>
    <n v="19929744"/>
    <x v="0"/>
    <s v="SEGPRES"/>
    <n v="0"/>
    <n v="0"/>
    <n v="6"/>
    <n v="0"/>
    <n v="19929743"/>
    <x v="0"/>
  </r>
  <r>
    <x v="4"/>
    <d v="2014-04-28T00:00:00"/>
    <n v="41469"/>
    <n v="6871"/>
    <s v="78605550-4"/>
    <s v="TECNODISK SERVICIO DE COMPUTACION LIMITADA"/>
    <n v="24133"/>
    <s v="NOTEBOOKS Y NETBOOKS"/>
    <n v="723626"/>
    <x v="1"/>
    <s v="DGD"/>
    <n v="0"/>
    <n v="0"/>
    <n v="6"/>
    <n v="0"/>
    <n v="723625"/>
    <x v="0"/>
  </r>
  <r>
    <x v="4"/>
    <d v="2014-05-14T00:00:00"/>
    <n v="41801"/>
    <n v="11288"/>
    <s v="12125928-1"/>
    <s v="CARLOS PALMA RIVERA"/>
    <n v="24130"/>
    <s v="IMPRESORAS Y SCANNER"/>
    <n v="162717"/>
    <x v="0"/>
    <s v="SEGPRES"/>
    <n v="0"/>
    <n v="0"/>
    <n v="6"/>
    <n v="0"/>
    <n v="162716"/>
    <x v="0"/>
  </r>
  <r>
    <x v="4"/>
    <d v="2014-05-06T00:00:00"/>
    <n v="41801"/>
    <n v="24183"/>
    <s v="99533780-0"/>
    <s v="AMINORTE S.A."/>
    <n v="24132"/>
    <s v="NOTEBOOKS Y NETBOOKS"/>
    <n v="796953"/>
    <x v="1"/>
    <s v="DGD"/>
    <n v="0"/>
    <n v="0"/>
    <n v="6"/>
    <n v="0"/>
    <n v="796952"/>
    <x v="0"/>
  </r>
  <r>
    <x v="4"/>
    <d v="2014-06-06T00:00:00"/>
    <n v="42052"/>
    <n v="968"/>
    <s v="76026331-1"/>
    <s v="AM INVERSIONES SOC. ANONIMA CERRADA"/>
    <n v="24836"/>
    <s v="NOTEBOOKS Y NETBOOKS"/>
    <n v="832243"/>
    <x v="1"/>
    <s v="DGD"/>
    <n v="0"/>
    <n v="0"/>
    <n v="6"/>
    <n v="0"/>
    <n v="832242"/>
    <x v="0"/>
  </r>
  <r>
    <x v="4"/>
    <d v="2014-06-19T00:00:00"/>
    <n v="42052"/>
    <n v="984"/>
    <s v="76026331-1"/>
    <s v="AM INVERSIONES SOC. ANONIMA CERRADA"/>
    <n v="24837"/>
    <s v="PC"/>
    <n v="486970"/>
    <x v="1"/>
    <s v="DGD"/>
    <n v="0"/>
    <n v="0"/>
    <n v="6"/>
    <n v="0"/>
    <n v="486969"/>
    <x v="0"/>
  </r>
  <r>
    <x v="4"/>
    <d v="2014-06-19T00:00:00"/>
    <n v="42052"/>
    <n v="984"/>
    <s v="76026331-1"/>
    <s v="AM INVERSIONES SOC. ANONIMA CERRADA"/>
    <n v="24838"/>
    <s v="PC"/>
    <n v="486970"/>
    <x v="1"/>
    <s v="DGD"/>
    <n v="0"/>
    <n v="0"/>
    <n v="6"/>
    <n v="0"/>
    <n v="486969"/>
    <x v="0"/>
  </r>
  <r>
    <x v="4"/>
    <d v="2014-06-27T00:00:00"/>
    <n v="42052"/>
    <n v="329417"/>
    <s v="77099980-4"/>
    <s v="DELL LTDA."/>
    <n v="24149"/>
    <s v="PC"/>
    <n v="538837"/>
    <x v="0"/>
    <s v="SEGPRES"/>
    <n v="0"/>
    <n v="0"/>
    <n v="6"/>
    <n v="0"/>
    <n v="538836"/>
    <x v="0"/>
  </r>
  <r>
    <x v="4"/>
    <d v="2014-06-27T00:00:00"/>
    <n v="42052"/>
    <n v="329417"/>
    <s v="77099980-4"/>
    <s v="DELL LTDA."/>
    <n v="24150"/>
    <s v="PC"/>
    <n v="538837"/>
    <x v="0"/>
    <s v="SEGPRES"/>
    <n v="0"/>
    <n v="0"/>
    <n v="6"/>
    <n v="0"/>
    <n v="538836"/>
    <x v="0"/>
  </r>
  <r>
    <x v="4"/>
    <d v="2014-06-27T00:00:00"/>
    <n v="42052"/>
    <n v="329417"/>
    <s v="77099980-4"/>
    <s v="DELL LTDA."/>
    <n v="24151"/>
    <s v="PC"/>
    <n v="538837"/>
    <x v="0"/>
    <s v="SEGPRES"/>
    <n v="0"/>
    <n v="0"/>
    <n v="6"/>
    <n v="0"/>
    <n v="538836"/>
    <x v="0"/>
  </r>
  <r>
    <x v="4"/>
    <d v="2014-06-27T00:00:00"/>
    <n v="42052"/>
    <n v="329417"/>
    <s v="77099980-4"/>
    <s v="DELL LTDA."/>
    <n v="24152"/>
    <s v="PC"/>
    <n v="538837"/>
    <x v="0"/>
    <s v="SEGPRES"/>
    <n v="0"/>
    <n v="0"/>
    <n v="6"/>
    <n v="0"/>
    <n v="538836"/>
    <x v="0"/>
  </r>
  <r>
    <x v="4"/>
    <d v="2014-06-27T00:00:00"/>
    <n v="42052"/>
    <n v="329417"/>
    <s v="77099980-4"/>
    <s v="DELL LTDA."/>
    <n v="24153"/>
    <s v="PC"/>
    <n v="538837"/>
    <x v="0"/>
    <s v="SEGPRES"/>
    <n v="0"/>
    <n v="0"/>
    <n v="6"/>
    <n v="0"/>
    <n v="538836"/>
    <x v="0"/>
  </r>
  <r>
    <x v="4"/>
    <d v="2014-06-27T00:00:00"/>
    <n v="42052"/>
    <n v="329417"/>
    <s v="77099980-4"/>
    <s v="DELL LTDA."/>
    <n v="24154"/>
    <s v="PC"/>
    <n v="538837"/>
    <x v="0"/>
    <s v="SEGPRES"/>
    <n v="0"/>
    <n v="0"/>
    <n v="6"/>
    <n v="0"/>
    <n v="538836"/>
    <x v="0"/>
  </r>
  <r>
    <x v="4"/>
    <d v="2014-06-27T00:00:00"/>
    <n v="42052"/>
    <n v="329417"/>
    <s v="77099980-4"/>
    <s v="DELL LTDA."/>
    <n v="24155"/>
    <s v="PC"/>
    <n v="538837"/>
    <x v="0"/>
    <s v="SEGPRES"/>
    <n v="0"/>
    <n v="0"/>
    <n v="6"/>
    <n v="0"/>
    <n v="538836"/>
    <x v="0"/>
  </r>
  <r>
    <x v="4"/>
    <d v="2014-06-27T00:00:00"/>
    <n v="42052"/>
    <n v="329417"/>
    <s v="77099980-4"/>
    <s v="DELL LTDA."/>
    <n v="24156"/>
    <s v="PC"/>
    <n v="538837"/>
    <x v="0"/>
    <s v="SEGPRES"/>
    <n v="0"/>
    <n v="0"/>
    <n v="6"/>
    <n v="0"/>
    <n v="538836"/>
    <x v="0"/>
  </r>
  <r>
    <x v="4"/>
    <d v="2014-06-27T00:00:00"/>
    <n v="42052"/>
    <n v="329417"/>
    <s v="77099980-4"/>
    <s v="DELL LTDA."/>
    <n v="24157"/>
    <s v="PC"/>
    <n v="538837"/>
    <x v="0"/>
    <s v="SEGPRES"/>
    <n v="0"/>
    <n v="0"/>
    <n v="6"/>
    <n v="0"/>
    <n v="538836"/>
    <x v="0"/>
  </r>
  <r>
    <x v="4"/>
    <d v="2014-06-27T00:00:00"/>
    <n v="42052"/>
    <n v="329417"/>
    <s v="77099980-4"/>
    <s v="DELL LTDA."/>
    <n v="24158"/>
    <s v="PC"/>
    <n v="538837"/>
    <x v="0"/>
    <s v="SEGPRES"/>
    <n v="0"/>
    <n v="0"/>
    <n v="6"/>
    <n v="0"/>
    <n v="538836"/>
    <x v="0"/>
  </r>
  <r>
    <x v="4"/>
    <d v="2014-06-27T00:00:00"/>
    <n v="42052"/>
    <n v="329417"/>
    <s v="77099980-4"/>
    <s v="DELL LTDA."/>
    <n v="24159"/>
    <s v="PC"/>
    <n v="538837"/>
    <x v="0"/>
    <s v="SEGPRES"/>
    <n v="0"/>
    <n v="0"/>
    <n v="6"/>
    <n v="0"/>
    <n v="538836"/>
    <x v="0"/>
  </r>
  <r>
    <x v="4"/>
    <d v="2014-06-27T00:00:00"/>
    <n v="42052"/>
    <n v="329417"/>
    <s v="77099980-4"/>
    <s v="DELL LTDA."/>
    <n v="24160"/>
    <s v="PC"/>
    <n v="538837"/>
    <x v="0"/>
    <s v="SEGPRES"/>
    <n v="0"/>
    <n v="0"/>
    <n v="6"/>
    <n v="0"/>
    <n v="538836"/>
    <x v="0"/>
  </r>
  <r>
    <x v="4"/>
    <d v="2014-06-27T00:00:00"/>
    <n v="42052"/>
    <n v="329417"/>
    <s v="77099980-4"/>
    <s v="DELL LTDA."/>
    <n v="24161"/>
    <s v="PC"/>
    <n v="538837"/>
    <x v="0"/>
    <s v="SEGPRES"/>
    <n v="0"/>
    <n v="0"/>
    <n v="6"/>
    <n v="0"/>
    <n v="538836"/>
    <x v="0"/>
  </r>
  <r>
    <x v="4"/>
    <d v="2014-06-27T00:00:00"/>
    <n v="42052"/>
    <n v="329417"/>
    <s v="77099980-4"/>
    <s v="DELL LTDA."/>
    <n v="24162"/>
    <s v="PC"/>
    <n v="538837"/>
    <x v="0"/>
    <s v="SEGPRES"/>
    <n v="0"/>
    <n v="0"/>
    <n v="6"/>
    <n v="0"/>
    <n v="538836"/>
    <x v="0"/>
  </r>
  <r>
    <x v="4"/>
    <d v="2014-06-27T00:00:00"/>
    <n v="42052"/>
    <n v="329417"/>
    <s v="77099980-4"/>
    <s v="DELL LTDA."/>
    <n v="24163"/>
    <s v="PC"/>
    <n v="538837"/>
    <x v="0"/>
    <s v="SEGPRES"/>
    <n v="0"/>
    <n v="0"/>
    <n v="6"/>
    <n v="0"/>
    <n v="538836"/>
    <x v="0"/>
  </r>
  <r>
    <x v="4"/>
    <d v="2014-07-31T00:00:00"/>
    <n v="42178"/>
    <n v="2497"/>
    <s v="76300290-K"/>
    <s v="TRANSACTION LINE CHILE S.A."/>
    <n v="24322"/>
    <s v="SERVIDORES"/>
    <n v="6094238"/>
    <x v="0"/>
    <s v="SEGPRES"/>
    <n v="0"/>
    <n v="0"/>
    <n v="6"/>
    <n v="0"/>
    <n v="6094237"/>
    <x v="0"/>
  </r>
  <r>
    <x v="4"/>
    <d v="2014-07-31T00:00:00"/>
    <n v="42178"/>
    <n v="2497"/>
    <s v="76300290-K"/>
    <s v="TRANSACTION LINE CHILE S.A."/>
    <n v="24323"/>
    <s v="SERVIDORES"/>
    <n v="5282859"/>
    <x v="0"/>
    <s v="SEGPRES"/>
    <n v="0"/>
    <n v="0"/>
    <n v="6"/>
    <n v="0"/>
    <n v="5282858"/>
    <x v="0"/>
  </r>
  <r>
    <x v="4"/>
    <d v="2014-07-02T00:00:00"/>
    <n v="42178"/>
    <n v="5203"/>
    <s v="77700780-7"/>
    <s v="COMERCIALIZADORA TELENET LTDA"/>
    <n v="24289"/>
    <s v="TABLETS Y SIMILARES"/>
    <n v="436896"/>
    <x v="0"/>
    <s v="SEGPRES"/>
    <n v="0"/>
    <n v="0"/>
    <n v="6"/>
    <n v="0"/>
    <n v="436895"/>
    <x v="0"/>
  </r>
  <r>
    <x v="4"/>
    <d v="2014-07-02T00:00:00"/>
    <n v="42178"/>
    <n v="5203"/>
    <s v="77700780-7"/>
    <s v="COMERCIALIZADORA TELENET LTDA"/>
    <n v="24290"/>
    <s v="TABLETS Y SIMILARES"/>
    <n v="436895"/>
    <x v="0"/>
    <s v="SEGPRES"/>
    <n v="0"/>
    <n v="0"/>
    <n v="6"/>
    <n v="0"/>
    <n v="436894"/>
    <x v="0"/>
  </r>
  <r>
    <x v="4"/>
    <d v="2014-07-02T00:00:00"/>
    <n v="42178"/>
    <n v="5203"/>
    <s v="77700780-7"/>
    <s v="COMERCIALIZADORA TELENET LTDA"/>
    <n v="24291"/>
    <s v="TABLETS Y SIMILARES"/>
    <n v="436895"/>
    <x v="0"/>
    <s v="SEGPRES"/>
    <n v="0"/>
    <n v="0"/>
    <n v="6"/>
    <n v="0"/>
    <n v="436894"/>
    <x v="0"/>
  </r>
  <r>
    <x v="4"/>
    <d v="2014-07-29T00:00:00"/>
    <n v="42178"/>
    <n v="24982"/>
    <s v="99533780-0"/>
    <s v="AMINORTE S.A."/>
    <n v="24839"/>
    <s v="EQUIPOS DE VIDEO-CONFERENCIA"/>
    <n v="522185"/>
    <x v="1"/>
    <s v="DGD"/>
    <n v="0"/>
    <n v="0"/>
    <n v="6"/>
    <n v="0"/>
    <n v="522184"/>
    <x v="0"/>
  </r>
  <r>
    <x v="4"/>
    <d v="2014-07-07T00:00:00"/>
    <n v="42178"/>
    <n v="127348"/>
    <s v="78611770-4"/>
    <s v="COMERCIALIZACIÓN Y DISTRIBUCIÓN COMPUTACIONAL S.A."/>
    <n v="24293"/>
    <s v="TABLETS Y SIMILARES"/>
    <n v="318705"/>
    <x v="0"/>
    <s v="SEGPRES"/>
    <n v="0"/>
    <n v="0"/>
    <n v="6"/>
    <n v="0"/>
    <n v="318704"/>
    <x v="0"/>
  </r>
  <r>
    <x v="4"/>
    <d v="2014-07-07T00:00:00"/>
    <n v="42178"/>
    <n v="127348"/>
    <s v="78611770-4"/>
    <s v="COMERCIALIZACIÓN Y DISTRIBUCIÓN COMPUTACIONAL S.A."/>
    <n v="24294"/>
    <s v="TABLETS Y SIMILARES"/>
    <n v="318705"/>
    <x v="0"/>
    <s v="SEGPRES"/>
    <n v="0"/>
    <n v="0"/>
    <n v="6"/>
    <n v="0"/>
    <n v="318704"/>
    <x v="0"/>
  </r>
  <r>
    <x v="4"/>
    <d v="2014-07-07T00:00:00"/>
    <n v="42178"/>
    <n v="127348"/>
    <s v="78611770-4"/>
    <s v="COMERCIALIZACIÓN Y DISTRIBUCIÓN COMPUTACIONAL S.A."/>
    <n v="24292"/>
    <s v="TABLETS Y SIMILARES"/>
    <n v="318705"/>
    <x v="0"/>
    <s v="SEGPRES"/>
    <n v="0"/>
    <n v="0"/>
    <n v="6"/>
    <n v="0"/>
    <n v="318704"/>
    <x v="0"/>
  </r>
  <r>
    <x v="4"/>
    <d v="2014-07-03T00:00:00"/>
    <n v="42178"/>
    <n v="329757"/>
    <s v="77099980-4"/>
    <s v="DELL LTDA."/>
    <n v="24250"/>
    <s v="PC"/>
    <n v="732006"/>
    <x v="1"/>
    <s v="DGD"/>
    <n v="0"/>
    <n v="0"/>
    <n v="6"/>
    <n v="0"/>
    <n v="732005"/>
    <x v="0"/>
  </r>
  <r>
    <x v="4"/>
    <d v="2014-07-03T00:00:00"/>
    <n v="42178"/>
    <n v="329757"/>
    <s v="77099980-4"/>
    <s v="DELL LTDA."/>
    <n v="24246"/>
    <s v="PC"/>
    <n v="732006"/>
    <x v="1"/>
    <s v="DGD"/>
    <n v="0"/>
    <n v="0"/>
    <n v="6"/>
    <n v="0"/>
    <n v="732005"/>
    <x v="0"/>
  </r>
  <r>
    <x v="4"/>
    <d v="2014-07-03T00:00:00"/>
    <n v="42178"/>
    <n v="329757"/>
    <s v="77099980-4"/>
    <s v="DELL LTDA."/>
    <n v="24254"/>
    <s v="PC"/>
    <n v="732006"/>
    <x v="1"/>
    <s v="DGD"/>
    <n v="0"/>
    <n v="0"/>
    <n v="6"/>
    <n v="0"/>
    <n v="732005"/>
    <x v="0"/>
  </r>
  <r>
    <x v="4"/>
    <d v="2014-07-03T00:00:00"/>
    <n v="42178"/>
    <n v="329757"/>
    <s v="77099980-4"/>
    <s v="DELL LTDA."/>
    <n v="24247"/>
    <s v="PC"/>
    <n v="732004"/>
    <x v="1"/>
    <s v="DGD"/>
    <n v="0"/>
    <n v="0"/>
    <n v="6"/>
    <n v="0"/>
    <n v="732003"/>
    <x v="0"/>
  </r>
  <r>
    <x v="4"/>
    <d v="2014-07-03T00:00:00"/>
    <n v="42178"/>
    <n v="329757"/>
    <s v="77099980-4"/>
    <s v="DELL LTDA."/>
    <n v="24255"/>
    <s v="PC"/>
    <n v="732006"/>
    <x v="1"/>
    <s v="DGD"/>
    <n v="0"/>
    <n v="0"/>
    <n v="6"/>
    <n v="0"/>
    <n v="732005"/>
    <x v="0"/>
  </r>
  <r>
    <x v="4"/>
    <d v="2014-07-03T00:00:00"/>
    <n v="42178"/>
    <n v="329757"/>
    <s v="77099980-4"/>
    <s v="DELL LTDA."/>
    <n v="24248"/>
    <s v="PC"/>
    <n v="732006"/>
    <x v="1"/>
    <s v="DGD"/>
    <n v="0"/>
    <n v="0"/>
    <n v="6"/>
    <n v="0"/>
    <n v="732005"/>
    <x v="0"/>
  </r>
  <r>
    <x v="4"/>
    <d v="2014-07-03T00:00:00"/>
    <n v="42178"/>
    <n v="329757"/>
    <s v="77099980-4"/>
    <s v="DELL LTDA."/>
    <n v="24249"/>
    <s v="PC"/>
    <n v="732006"/>
    <x v="1"/>
    <s v="DGD"/>
    <n v="0"/>
    <n v="0"/>
    <n v="6"/>
    <n v="0"/>
    <n v="732005"/>
    <x v="0"/>
  </r>
  <r>
    <x v="4"/>
    <d v="2014-07-03T00:00:00"/>
    <n v="42178"/>
    <n v="329757"/>
    <s v="77099980-4"/>
    <s v="DELL LTDA."/>
    <n v="24251"/>
    <s v="PC"/>
    <n v="732006"/>
    <x v="1"/>
    <s v="DGD"/>
    <n v="0"/>
    <n v="0"/>
    <n v="6"/>
    <n v="0"/>
    <n v="732005"/>
    <x v="0"/>
  </r>
  <r>
    <x v="4"/>
    <d v="2014-07-03T00:00:00"/>
    <n v="42178"/>
    <n v="329757"/>
    <s v="77099980-4"/>
    <s v="DELL LTDA."/>
    <n v="24252"/>
    <s v="PC"/>
    <n v="732006"/>
    <x v="1"/>
    <s v="DGD"/>
    <n v="0"/>
    <n v="0"/>
    <n v="6"/>
    <n v="0"/>
    <n v="732005"/>
    <x v="0"/>
  </r>
  <r>
    <x v="4"/>
    <d v="2014-07-03T00:00:00"/>
    <n v="42178"/>
    <n v="329757"/>
    <s v="77099980-4"/>
    <s v="DELL LTDA."/>
    <n v="24253"/>
    <s v="PC"/>
    <n v="732006"/>
    <x v="1"/>
    <s v="DGD"/>
    <n v="0"/>
    <n v="0"/>
    <n v="6"/>
    <n v="0"/>
    <n v="732005"/>
    <x v="0"/>
  </r>
  <r>
    <x v="4"/>
    <d v="2014-08-05T00:00:00"/>
    <n v="42220"/>
    <n v="42911"/>
    <s v="79778630-6"/>
    <s v="JMO INTERNACIONAL LIMITADA"/>
    <n v="24317"/>
    <s v="PC"/>
    <n v="837093"/>
    <x v="0"/>
    <s v="CONAIN"/>
    <n v="0"/>
    <n v="0"/>
    <n v="6"/>
    <n v="0"/>
    <n v="837092"/>
    <x v="0"/>
  </r>
  <r>
    <x v="4"/>
    <d v="2014-08-05T00:00:00"/>
    <n v="42220"/>
    <n v="42911"/>
    <s v="79778630-6"/>
    <s v="JMO INTERNACIONAL LIMITADA"/>
    <n v="24318"/>
    <s v="PC"/>
    <n v="837092"/>
    <x v="0"/>
    <s v="CONAIN"/>
    <n v="0"/>
    <n v="0"/>
    <n v="6"/>
    <n v="0"/>
    <n v="837091"/>
    <x v="0"/>
  </r>
  <r>
    <x v="4"/>
    <d v="2014-09-05T00:00:00"/>
    <n v="42304"/>
    <n v="6007"/>
    <s v="76018259-1"/>
    <s v="Vivanet Ltda."/>
    <n v="24328"/>
    <s v="PROYECTORES"/>
    <n v="566681"/>
    <x v="0"/>
    <s v="CONAIN"/>
    <n v="0"/>
    <n v="0"/>
    <n v="6"/>
    <n v="0"/>
    <n v="566680"/>
    <x v="0"/>
  </r>
  <r>
    <x v="4"/>
    <d v="2014-09-05T00:00:00"/>
    <n v="42304"/>
    <n v="6007"/>
    <s v="76018259-1"/>
    <s v="Vivanet Ltda."/>
    <n v="24329"/>
    <s v="PROYECTORES"/>
    <n v="566682"/>
    <x v="0"/>
    <s v="CONAIN"/>
    <n v="0"/>
    <n v="0"/>
    <n v="6"/>
    <n v="0"/>
    <n v="566681"/>
    <x v="0"/>
  </r>
  <r>
    <x v="4"/>
    <d v="2014-09-25T00:00:00"/>
    <n v="42304"/>
    <n v="42398"/>
    <s v="79968900-6"/>
    <s v="R&amp;C LTDA."/>
    <n v="24840"/>
    <s v="PC"/>
    <n v="1392996"/>
    <x v="1"/>
    <s v="DGD"/>
    <n v="0"/>
    <n v="0"/>
    <n v="6"/>
    <n v="0"/>
    <n v="1392995"/>
    <x v="0"/>
  </r>
  <r>
    <x v="4"/>
    <d v="2014-09-26T00:00:00"/>
    <n v="42304"/>
    <n v="42452"/>
    <s v="79968900-6"/>
    <s v="R&amp;C LTDA."/>
    <n v="24458"/>
    <s v="PC"/>
    <n v="1389678"/>
    <x v="0"/>
    <s v="SEGPRES"/>
    <n v="0"/>
    <n v="0"/>
    <n v="6"/>
    <n v="0"/>
    <n v="1389677"/>
    <x v="0"/>
  </r>
  <r>
    <x v="4"/>
    <d v="2014-09-26T00:00:00"/>
    <n v="42304"/>
    <n v="42452"/>
    <s v="79968900-6"/>
    <s v="R&amp;C LTDA."/>
    <n v="24459"/>
    <s v="PC"/>
    <n v="1389678"/>
    <x v="0"/>
    <s v="SEGPRES"/>
    <n v="0"/>
    <n v="0"/>
    <n v="6"/>
    <n v="0"/>
    <n v="1389677"/>
    <x v="0"/>
  </r>
  <r>
    <x v="4"/>
    <d v="2014-09-18T00:00:00"/>
    <n v="42304"/>
    <n v="332629"/>
    <s v="77099980-4"/>
    <s v="DELL LTDA."/>
    <n v="25421"/>
    <s v="ACCESORIOS PARA PUESTOS DE TRABAJO"/>
    <n v="28428"/>
    <x v="0"/>
    <s v="CONAIN"/>
    <n v="0"/>
    <n v="0"/>
    <n v="6"/>
    <n v="0"/>
    <n v="28427"/>
    <x v="0"/>
  </r>
  <r>
    <x v="4"/>
    <d v="2014-09-18T00:00:00"/>
    <n v="42304"/>
    <n v="332629"/>
    <s v="77099980-4"/>
    <s v="DELL LTDA."/>
    <n v="25422"/>
    <s v="ACCESORIOS PARA PUESTOS DE TRABAJO"/>
    <n v="28428"/>
    <x v="0"/>
    <s v="CONAIN"/>
    <n v="0"/>
    <n v="0"/>
    <n v="6"/>
    <n v="0"/>
    <n v="28427"/>
    <x v="0"/>
  </r>
  <r>
    <x v="4"/>
    <d v="2014-09-18T00:00:00"/>
    <n v="42304"/>
    <n v="332629"/>
    <s v="77099980-4"/>
    <s v="DELL LTDA."/>
    <n v="25423"/>
    <s v="ACCESORIOS PARA PUESTOS DE TRABAJO"/>
    <n v="28428"/>
    <x v="0"/>
    <s v="CONAIN"/>
    <n v="0"/>
    <n v="0"/>
    <n v="6"/>
    <n v="0"/>
    <n v="28427"/>
    <x v="0"/>
  </r>
  <r>
    <x v="4"/>
    <d v="2014-09-18T00:00:00"/>
    <n v="42304"/>
    <n v="332629"/>
    <s v="77099980-4"/>
    <s v="DELL LTDA."/>
    <n v="25424"/>
    <s v="ACCESORIOS PARA PUESTOS DE TRABAJO"/>
    <n v="28428"/>
    <x v="0"/>
    <s v="CONAIN"/>
    <n v="0"/>
    <n v="0"/>
    <n v="6"/>
    <n v="0"/>
    <n v="28427"/>
    <x v="0"/>
  </r>
  <r>
    <x v="4"/>
    <d v="2014-09-16T00:00:00"/>
    <n v="42304"/>
    <n v="332739"/>
    <s v="77099980-4"/>
    <s v="DELL LTDA."/>
    <n v="24343"/>
    <s v="NOTEBOOKS Y NETBOOKS"/>
    <n v="883189"/>
    <x v="0"/>
    <s v="CONAIN"/>
    <n v="0"/>
    <n v="0"/>
    <n v="6"/>
    <n v="0"/>
    <n v="883188"/>
    <x v="0"/>
  </r>
  <r>
    <x v="4"/>
    <d v="2014-09-16T00:00:00"/>
    <n v="42304"/>
    <n v="332739"/>
    <s v="77099980-4"/>
    <s v="DELL LTDA."/>
    <n v="24340"/>
    <s v="NOTEBOOKS Y NETBOOKS"/>
    <n v="883189"/>
    <x v="0"/>
    <s v="CONAIN"/>
    <n v="0"/>
    <n v="0"/>
    <n v="6"/>
    <n v="0"/>
    <n v="883188"/>
    <x v="0"/>
  </r>
  <r>
    <x v="4"/>
    <d v="2014-09-16T00:00:00"/>
    <n v="42304"/>
    <n v="332739"/>
    <s v="77099980-4"/>
    <s v="DELL LTDA."/>
    <n v="24341"/>
    <s v="NOTEBOOKS Y NETBOOKS"/>
    <n v="883189"/>
    <x v="0"/>
    <s v="CONAIN"/>
    <n v="0"/>
    <n v="0"/>
    <n v="6"/>
    <n v="0"/>
    <n v="883188"/>
    <x v="0"/>
  </r>
  <r>
    <x v="4"/>
    <d v="2014-09-16T00:00:00"/>
    <n v="42304"/>
    <n v="332739"/>
    <s v="77099980-4"/>
    <s v="DELL LTDA."/>
    <n v="24342"/>
    <s v="NOTEBOOKS Y NETBOOKS"/>
    <n v="883192"/>
    <x v="0"/>
    <s v="CONAIN"/>
    <n v="0"/>
    <n v="0"/>
    <n v="6"/>
    <n v="0"/>
    <n v="883191"/>
    <x v="0"/>
  </r>
  <r>
    <x v="4"/>
    <d v="2014-09-16T00:00:00"/>
    <n v="42304"/>
    <n v="332915"/>
    <s v="77099980-4"/>
    <s v="DELL LTDA."/>
    <n v="24364"/>
    <s v="PC"/>
    <n v="691616"/>
    <x v="0"/>
    <s v="CONAIN"/>
    <n v="0"/>
    <n v="0"/>
    <n v="6"/>
    <n v="0"/>
    <n v="691615"/>
    <x v="0"/>
  </r>
  <r>
    <x v="4"/>
    <d v="2014-09-16T00:00:00"/>
    <n v="42304"/>
    <n v="332915"/>
    <s v="77099980-4"/>
    <s v="DELL LTDA."/>
    <n v="24352"/>
    <s v="PC"/>
    <n v="691616"/>
    <x v="0"/>
    <s v="CONAIN"/>
    <n v="0"/>
    <n v="0"/>
    <n v="6"/>
    <n v="0"/>
    <n v="691615"/>
    <x v="0"/>
  </r>
  <r>
    <x v="4"/>
    <d v="2014-09-16T00:00:00"/>
    <n v="42304"/>
    <n v="332915"/>
    <s v="77099980-4"/>
    <s v="DELL LTDA."/>
    <n v="24365"/>
    <s v="PC"/>
    <n v="691616"/>
    <x v="0"/>
    <s v="CONAIN"/>
    <n v="0"/>
    <n v="0"/>
    <n v="6"/>
    <n v="0"/>
    <n v="691615"/>
    <x v="0"/>
  </r>
  <r>
    <x v="4"/>
    <d v="2014-09-16T00:00:00"/>
    <n v="42304"/>
    <n v="332915"/>
    <s v="77099980-4"/>
    <s v="DELL LTDA."/>
    <n v="24353"/>
    <s v="PC"/>
    <n v="691616"/>
    <x v="0"/>
    <s v="CONAIN"/>
    <n v="0"/>
    <n v="0"/>
    <n v="6"/>
    <n v="0"/>
    <n v="691615"/>
    <x v="0"/>
  </r>
  <r>
    <x v="4"/>
    <d v="2014-09-16T00:00:00"/>
    <n v="42304"/>
    <n v="332915"/>
    <s v="77099980-4"/>
    <s v="DELL LTDA."/>
    <n v="24366"/>
    <s v="PC"/>
    <n v="691616"/>
    <x v="0"/>
    <s v="CONAIN"/>
    <n v="0"/>
    <n v="0"/>
    <n v="6"/>
    <n v="0"/>
    <n v="691615"/>
    <x v="0"/>
  </r>
  <r>
    <x v="4"/>
    <d v="2014-09-16T00:00:00"/>
    <n v="42304"/>
    <n v="332915"/>
    <s v="77099980-4"/>
    <s v="DELL LTDA."/>
    <n v="24354"/>
    <s v="PC"/>
    <n v="691616"/>
    <x v="0"/>
    <s v="CONAIN"/>
    <n v="0"/>
    <n v="0"/>
    <n v="6"/>
    <n v="0"/>
    <n v="691615"/>
    <x v="0"/>
  </r>
  <r>
    <x v="4"/>
    <d v="2014-09-16T00:00:00"/>
    <n v="42304"/>
    <n v="332915"/>
    <s v="77099980-4"/>
    <s v="DELL LTDA."/>
    <n v="24367"/>
    <s v="PC"/>
    <n v="691616"/>
    <x v="0"/>
    <s v="CONAIN"/>
    <n v="0"/>
    <n v="0"/>
    <n v="6"/>
    <n v="0"/>
    <n v="691615"/>
    <x v="0"/>
  </r>
  <r>
    <x v="4"/>
    <d v="2014-09-16T00:00:00"/>
    <n v="42304"/>
    <n v="332915"/>
    <s v="77099980-4"/>
    <s v="DELL LTDA."/>
    <n v="24355"/>
    <s v="PC"/>
    <n v="691616"/>
    <x v="0"/>
    <s v="CONAIN"/>
    <n v="0"/>
    <n v="0"/>
    <n v="6"/>
    <n v="0"/>
    <n v="691615"/>
    <x v="0"/>
  </r>
  <r>
    <x v="4"/>
    <d v="2014-09-16T00:00:00"/>
    <n v="42304"/>
    <n v="332915"/>
    <s v="77099980-4"/>
    <s v="DELL LTDA."/>
    <n v="24368"/>
    <s v="PC"/>
    <n v="691616"/>
    <x v="0"/>
    <s v="CONAIN"/>
    <n v="0"/>
    <n v="0"/>
    <n v="6"/>
    <n v="0"/>
    <n v="691615"/>
    <x v="0"/>
  </r>
  <r>
    <x v="4"/>
    <d v="2014-09-16T00:00:00"/>
    <n v="42304"/>
    <n v="332915"/>
    <s v="77099980-4"/>
    <s v="DELL LTDA."/>
    <n v="24356"/>
    <s v="PC"/>
    <n v="691616"/>
    <x v="0"/>
    <s v="CONAIN"/>
    <n v="0"/>
    <n v="0"/>
    <n v="6"/>
    <n v="0"/>
    <n v="691615"/>
    <x v="0"/>
  </r>
  <r>
    <x v="4"/>
    <d v="2014-09-16T00:00:00"/>
    <n v="42304"/>
    <n v="332915"/>
    <s v="77099980-4"/>
    <s v="DELL LTDA."/>
    <n v="24370"/>
    <s v="PC"/>
    <n v="691616"/>
    <x v="0"/>
    <s v="CONAIN"/>
    <n v="0"/>
    <n v="0"/>
    <n v="6"/>
    <n v="0"/>
    <n v="691615"/>
    <x v="0"/>
  </r>
  <r>
    <x v="4"/>
    <d v="2014-09-16T00:00:00"/>
    <n v="42304"/>
    <n v="332915"/>
    <s v="77099980-4"/>
    <s v="DELL LTDA."/>
    <n v="24357"/>
    <s v="PC"/>
    <n v="691616"/>
    <x v="0"/>
    <s v="CONAIN"/>
    <n v="0"/>
    <n v="0"/>
    <n v="6"/>
    <n v="0"/>
    <n v="691615"/>
    <x v="0"/>
  </r>
  <r>
    <x v="4"/>
    <d v="2014-09-16T00:00:00"/>
    <n v="42304"/>
    <n v="332915"/>
    <s v="77099980-4"/>
    <s v="DELL LTDA."/>
    <n v="24371"/>
    <s v="PC"/>
    <n v="691616"/>
    <x v="0"/>
    <s v="CONAIN"/>
    <n v="0"/>
    <n v="0"/>
    <n v="6"/>
    <n v="0"/>
    <n v="691615"/>
    <x v="0"/>
  </r>
  <r>
    <x v="4"/>
    <d v="2014-09-16T00:00:00"/>
    <n v="42304"/>
    <n v="332915"/>
    <s v="77099980-4"/>
    <s v="DELL LTDA."/>
    <n v="24358"/>
    <s v="PC"/>
    <n v="691616"/>
    <x v="0"/>
    <s v="CONAIN"/>
    <n v="0"/>
    <n v="0"/>
    <n v="6"/>
    <n v="0"/>
    <n v="691615"/>
    <x v="0"/>
  </r>
  <r>
    <x v="4"/>
    <d v="2014-09-16T00:00:00"/>
    <n v="42304"/>
    <n v="332915"/>
    <s v="77099980-4"/>
    <s v="DELL LTDA."/>
    <n v="24372"/>
    <s v="PC"/>
    <n v="691616"/>
    <x v="0"/>
    <s v="CONAIN"/>
    <n v="0"/>
    <n v="0"/>
    <n v="6"/>
    <n v="0"/>
    <n v="691615"/>
    <x v="0"/>
  </r>
  <r>
    <x v="4"/>
    <d v="2014-09-16T00:00:00"/>
    <n v="42304"/>
    <n v="332915"/>
    <s v="77099980-4"/>
    <s v="DELL LTDA."/>
    <n v="24359"/>
    <s v="PC"/>
    <n v="691616"/>
    <x v="0"/>
    <s v="CONAIN"/>
    <n v="0"/>
    <n v="0"/>
    <n v="6"/>
    <n v="0"/>
    <n v="691615"/>
    <x v="0"/>
  </r>
  <r>
    <x v="4"/>
    <d v="2014-09-16T00:00:00"/>
    <n v="42304"/>
    <n v="332915"/>
    <s v="77099980-4"/>
    <s v="DELL LTDA."/>
    <n v="24373"/>
    <s v="PC"/>
    <n v="691616"/>
    <x v="0"/>
    <s v="CONAIN"/>
    <n v="0"/>
    <n v="0"/>
    <n v="6"/>
    <n v="0"/>
    <n v="691615"/>
    <x v="0"/>
  </r>
  <r>
    <x v="4"/>
    <d v="2014-09-16T00:00:00"/>
    <n v="42304"/>
    <n v="332915"/>
    <s v="77099980-4"/>
    <s v="DELL LTDA."/>
    <n v="24361"/>
    <s v="PC"/>
    <n v="691616"/>
    <x v="0"/>
    <s v="CONAIN"/>
    <n v="0"/>
    <n v="0"/>
    <n v="6"/>
    <n v="0"/>
    <n v="691615"/>
    <x v="0"/>
  </r>
  <r>
    <x v="4"/>
    <d v="2014-09-16T00:00:00"/>
    <n v="42304"/>
    <n v="332915"/>
    <s v="77099980-4"/>
    <s v="DELL LTDA."/>
    <n v="24374"/>
    <s v="PC"/>
    <n v="691616"/>
    <x v="0"/>
    <s v="CONAIN"/>
    <n v="0"/>
    <n v="0"/>
    <n v="6"/>
    <n v="0"/>
    <n v="691615"/>
    <x v="0"/>
  </r>
  <r>
    <x v="4"/>
    <d v="2014-09-16T00:00:00"/>
    <n v="42304"/>
    <n v="332915"/>
    <s v="77099980-4"/>
    <s v="DELL LTDA."/>
    <n v="24362"/>
    <s v="PC"/>
    <n v="691616"/>
    <x v="0"/>
    <s v="CONAIN"/>
    <n v="0"/>
    <n v="0"/>
    <n v="6"/>
    <n v="0"/>
    <n v="691615"/>
    <x v="0"/>
  </r>
  <r>
    <x v="4"/>
    <d v="2014-09-16T00:00:00"/>
    <n v="42304"/>
    <n v="332915"/>
    <s v="77099980-4"/>
    <s v="DELL LTDA."/>
    <n v="24375"/>
    <s v="PC"/>
    <n v="691616"/>
    <x v="0"/>
    <s v="CONAIN"/>
    <n v="0"/>
    <n v="0"/>
    <n v="6"/>
    <n v="0"/>
    <n v="691615"/>
    <x v="0"/>
  </r>
  <r>
    <x v="4"/>
    <d v="2014-09-16T00:00:00"/>
    <n v="42304"/>
    <n v="332915"/>
    <s v="77099980-4"/>
    <s v="DELL LTDA."/>
    <n v="24363"/>
    <s v="PC"/>
    <n v="691616"/>
    <x v="0"/>
    <s v="CONAIN"/>
    <n v="0"/>
    <n v="0"/>
    <n v="6"/>
    <n v="0"/>
    <n v="691615"/>
    <x v="0"/>
  </r>
  <r>
    <x v="4"/>
    <d v="2014-09-16T00:00:00"/>
    <n v="42304"/>
    <n v="332915"/>
    <s v="77099980-4"/>
    <s v="DELL LTDA."/>
    <n v="24376"/>
    <s v="PC"/>
    <n v="691616"/>
    <x v="0"/>
    <s v="CONAIN"/>
    <n v="0"/>
    <n v="0"/>
    <n v="6"/>
    <n v="0"/>
    <n v="691615"/>
    <x v="0"/>
  </r>
  <r>
    <x v="4"/>
    <d v="2014-09-16T00:00:00"/>
    <n v="42304"/>
    <n v="332915"/>
    <s v="77099980-4"/>
    <s v="DELL LTDA."/>
    <n v="24360"/>
    <s v="PC"/>
    <n v="691620"/>
    <x v="0"/>
    <s v="CONAIN"/>
    <n v="0"/>
    <n v="0"/>
    <n v="6"/>
    <n v="0"/>
    <n v="691619"/>
    <x v="0"/>
  </r>
  <r>
    <x v="4"/>
    <d v="2014-09-16T00:00:00"/>
    <n v="42304"/>
    <n v="332915"/>
    <s v="77099980-4"/>
    <s v="DELL LTDA."/>
    <n v="24377"/>
    <s v="PC"/>
    <n v="691616"/>
    <x v="0"/>
    <s v="CONAIN"/>
    <n v="0"/>
    <n v="0"/>
    <n v="6"/>
    <n v="0"/>
    <n v="691615"/>
    <x v="0"/>
  </r>
  <r>
    <x v="4"/>
    <d v="2014-09-16T00:00:00"/>
    <n v="42304"/>
    <n v="332915"/>
    <s v="77099980-4"/>
    <s v="DELL LTDA."/>
    <n v="24369"/>
    <s v="PC"/>
    <n v="691616"/>
    <x v="0"/>
    <s v="CONAIN"/>
    <n v="0"/>
    <n v="0"/>
    <n v="6"/>
    <n v="0"/>
    <n v="691615"/>
    <x v="0"/>
  </r>
  <r>
    <x v="4"/>
    <d v="2014-09-16T00:00:00"/>
    <n v="42304"/>
    <n v="332915"/>
    <s v="77099980-4"/>
    <s v="DELL LTDA."/>
    <n v="24379"/>
    <s v="PC"/>
    <n v="691616"/>
    <x v="0"/>
    <s v="CONAIN"/>
    <n v="0"/>
    <n v="0"/>
    <n v="6"/>
    <n v="0"/>
    <n v="691615"/>
    <x v="0"/>
  </r>
  <r>
    <x v="4"/>
    <d v="2014-09-16T00:00:00"/>
    <n v="42304"/>
    <n v="332915"/>
    <s v="77099980-4"/>
    <s v="DELL LTDA."/>
    <n v="24378"/>
    <s v="PC"/>
    <n v="691616"/>
    <x v="0"/>
    <s v="CONAIN"/>
    <n v="0"/>
    <n v="0"/>
    <n v="6"/>
    <n v="0"/>
    <n v="691615"/>
    <x v="0"/>
  </r>
  <r>
    <x v="4"/>
    <d v="2014-09-16T00:00:00"/>
    <n v="42304"/>
    <n v="332915"/>
    <s v="77099980-4"/>
    <s v="DELL LTDA."/>
    <n v="24380"/>
    <s v="PC"/>
    <n v="691616"/>
    <x v="0"/>
    <s v="CONAIN"/>
    <n v="0"/>
    <n v="0"/>
    <n v="6"/>
    <n v="0"/>
    <n v="691615"/>
    <x v="0"/>
  </r>
  <r>
    <x v="4"/>
    <d v="2014-09-16T00:00:00"/>
    <n v="42304"/>
    <n v="332915"/>
    <s v="77099980-4"/>
    <s v="DELL LTDA."/>
    <n v="24381"/>
    <s v="PC"/>
    <n v="691616"/>
    <x v="0"/>
    <s v="CONAIN"/>
    <n v="0"/>
    <n v="0"/>
    <n v="6"/>
    <n v="0"/>
    <n v="691615"/>
    <x v="0"/>
  </r>
  <r>
    <x v="4"/>
    <d v="2014-09-16T00:00:00"/>
    <n v="42304"/>
    <n v="332915"/>
    <s v="77099980-4"/>
    <s v="DELL LTDA."/>
    <n v="24382"/>
    <s v="PC"/>
    <n v="691616"/>
    <x v="0"/>
    <s v="CONAIN"/>
    <n v="0"/>
    <n v="0"/>
    <n v="6"/>
    <n v="0"/>
    <n v="691615"/>
    <x v="0"/>
  </r>
  <r>
    <x v="4"/>
    <d v="2014-09-16T00:00:00"/>
    <n v="42304"/>
    <n v="332915"/>
    <s v="77099980-4"/>
    <s v="DELL LTDA."/>
    <n v="24383"/>
    <s v="PC"/>
    <n v="691616"/>
    <x v="0"/>
    <s v="CONAIN"/>
    <n v="0"/>
    <n v="0"/>
    <n v="6"/>
    <n v="0"/>
    <n v="691615"/>
    <x v="0"/>
  </r>
  <r>
    <x v="4"/>
    <d v="2014-09-16T00:00:00"/>
    <n v="42304"/>
    <n v="332915"/>
    <s v="77099980-4"/>
    <s v="DELL LTDA."/>
    <n v="24384"/>
    <s v="PC"/>
    <n v="691616"/>
    <x v="0"/>
    <s v="CONAIN"/>
    <n v="0"/>
    <n v="0"/>
    <n v="6"/>
    <n v="0"/>
    <n v="691615"/>
    <x v="0"/>
  </r>
  <r>
    <x v="4"/>
    <d v="2014-09-16T00:00:00"/>
    <n v="42304"/>
    <n v="332915"/>
    <s v="77099980-4"/>
    <s v="DELL LTDA."/>
    <n v="24385"/>
    <s v="PC"/>
    <n v="691616"/>
    <x v="0"/>
    <s v="CONAIN"/>
    <n v="0"/>
    <n v="0"/>
    <n v="6"/>
    <n v="0"/>
    <n v="691615"/>
    <x v="0"/>
  </r>
  <r>
    <x v="4"/>
    <d v="2014-09-16T00:00:00"/>
    <n v="42304"/>
    <n v="332915"/>
    <s v="77099980-4"/>
    <s v="DELL LTDA."/>
    <n v="24386"/>
    <s v="PC"/>
    <n v="691616"/>
    <x v="0"/>
    <s v="CONAIN"/>
    <n v="0"/>
    <n v="0"/>
    <n v="6"/>
    <n v="0"/>
    <n v="691615"/>
    <x v="0"/>
  </r>
  <r>
    <x v="4"/>
    <d v="2014-09-12T00:00:00"/>
    <n v="42304"/>
    <n v="745649"/>
    <s v="78178530-k"/>
    <s v="ROLAND VORWERK Y COMPAÑIA LIMITADA"/>
    <n v="24339"/>
    <s v="PC"/>
    <n v="1350818"/>
    <x v="0"/>
    <s v="CONAIN"/>
    <n v="0"/>
    <n v="0"/>
    <n v="6"/>
    <n v="0"/>
    <n v="1350817"/>
    <x v="0"/>
  </r>
  <r>
    <x v="4"/>
    <d v="2014-10-22T00:00:00"/>
    <n v="42431"/>
    <n v="168"/>
    <s v="76026331-1"/>
    <s v="AM INVERSIONES SOC. ANONIMA CERRADA"/>
    <n v="24594"/>
    <s v="NOTEBOOKS Y NETBOOKS"/>
    <n v="824831"/>
    <x v="1"/>
    <s v="DGD"/>
    <n v="0"/>
    <n v="0"/>
    <n v="6"/>
    <n v="0"/>
    <n v="824830"/>
    <x v="0"/>
  </r>
  <r>
    <x v="4"/>
    <d v="2014-10-10T00:00:00"/>
    <n v="42431"/>
    <n v="965"/>
    <s v="79808810-6"/>
    <s v="PRODATA S.A."/>
    <n v="24472"/>
    <s v="TABLETS Y SIMILARES"/>
    <n v="483052"/>
    <x v="1"/>
    <s v="DGD"/>
    <n v="0"/>
    <n v="0"/>
    <n v="6"/>
    <n v="0"/>
    <n v="483051"/>
    <x v="0"/>
  </r>
  <r>
    <x v="4"/>
    <d v="2014-10-16T00:00:00"/>
    <n v="42431"/>
    <n v="1218"/>
    <s v="99533780-0"/>
    <s v="AMINORTE S.A."/>
    <n v="24841"/>
    <s v="MONITORES"/>
    <n v="107830"/>
    <x v="1"/>
    <s v="DGD"/>
    <n v="0"/>
    <n v="0"/>
    <n v="6"/>
    <n v="0"/>
    <n v="107829"/>
    <x v="0"/>
  </r>
  <r>
    <x v="4"/>
    <d v="2014-10-08T00:00:00"/>
    <n v="42431"/>
    <n v="6366"/>
    <s v="76410830-2"/>
    <s v="E-MONEY CHILE S.A."/>
    <n v="24885"/>
    <s v="EQUIPOS DE COMUNICACION PARA REDES INFORMATICAS"/>
    <n v="401359"/>
    <x v="0"/>
    <s v="CONAIN"/>
    <n v="0"/>
    <n v="0"/>
    <n v="6"/>
    <n v="0"/>
    <n v="401358"/>
    <x v="0"/>
  </r>
  <r>
    <x v="4"/>
    <d v="2014-10-08T00:00:00"/>
    <n v="42431"/>
    <n v="6366"/>
    <s v="76410830-2"/>
    <s v="E-MONEY CHILE S.A."/>
    <n v="24886"/>
    <s v="EQUIPOS DE COMUNICACION PARA REDES INFORMATICAS"/>
    <n v="401360"/>
    <x v="0"/>
    <s v="CONAIN"/>
    <n v="0"/>
    <n v="0"/>
    <n v="6"/>
    <n v="0"/>
    <n v="401359"/>
    <x v="0"/>
  </r>
  <r>
    <x v="4"/>
    <d v="2014-10-08T00:00:00"/>
    <n v="42431"/>
    <n v="6366"/>
    <s v="76410830-2"/>
    <s v="E-MONEY CHILE S.A."/>
    <n v="24887"/>
    <s v="EQUIPOS DE COMUNICACION PARA REDES INFORMATICAS"/>
    <n v="401360"/>
    <x v="0"/>
    <s v="CONAIN"/>
    <n v="0"/>
    <n v="0"/>
    <n v="6"/>
    <n v="0"/>
    <n v="401359"/>
    <x v="0"/>
  </r>
  <r>
    <x v="4"/>
    <d v="2014-11-26T00:00:00"/>
    <n v="42770"/>
    <n v="89817"/>
    <s v="76525840-2"/>
    <s v="Notebook Center"/>
    <n v="25665"/>
    <s v="PC"/>
    <n v="1169329"/>
    <x v="0"/>
    <s v="CONAIN"/>
    <n v="0"/>
    <n v="0"/>
    <n v="6"/>
    <n v="0"/>
    <n v="1169328"/>
    <x v="0"/>
  </r>
  <r>
    <x v="4"/>
    <d v="2014-12-18T00:00:00"/>
    <n v="43198"/>
    <n v="393"/>
    <s v="99533780-0"/>
    <s v="AMINORTE S.A."/>
    <n v="25032"/>
    <s v="NOTEBOOKS Y NETBOOKS"/>
    <n v="707549"/>
    <x v="1"/>
    <s v="DGD"/>
    <n v="0"/>
    <n v="0"/>
    <n v="6"/>
    <n v="0"/>
    <n v="707548"/>
    <x v="0"/>
  </r>
  <r>
    <x v="4"/>
    <d v="2014-12-30T00:00:00"/>
    <n v="43198"/>
    <n v="504"/>
    <s v="99533780-0"/>
    <s v="AMINORTE S.A."/>
    <n v="25484"/>
    <s v="NOTEBOOKS Y NETBOOKS"/>
    <n v="618000"/>
    <x v="1"/>
    <s v="DGD"/>
    <n v="0"/>
    <n v="0"/>
    <n v="6"/>
    <n v="0"/>
    <n v="617999"/>
    <x v="0"/>
  </r>
  <r>
    <x v="4"/>
    <d v="2014-12-09T00:00:00"/>
    <n v="43198"/>
    <n v="538"/>
    <s v="76068574-7"/>
    <s v="MARCOTEC SERVICIOS COMPUTACIONALES LTDA"/>
    <n v="24759"/>
    <s v="NOTEBOOKS Y NETBOOKS"/>
    <n v="888331"/>
    <x v="1"/>
    <s v="DGD"/>
    <n v="0"/>
    <n v="0"/>
    <n v="6"/>
    <n v="0"/>
    <n v="888330"/>
    <x v="0"/>
  </r>
  <r>
    <x v="4"/>
    <d v="2014-12-31T00:00:00"/>
    <n v="43198"/>
    <n v="539"/>
    <s v="96693120-5"/>
    <s v="Computación e Ingeniería S.A."/>
    <n v="25639"/>
    <s v="IMPRESORAS Y SCANNER"/>
    <n v="747539"/>
    <x v="3"/>
    <s v="CAIGG"/>
    <n v="0"/>
    <n v="0"/>
    <n v="6"/>
    <n v="0"/>
    <n v="747538"/>
    <x v="0"/>
  </r>
  <r>
    <x v="4"/>
    <d v="2014-12-16T00:00:00"/>
    <n v="43198"/>
    <n v="702"/>
    <s v="76068574-7"/>
    <s v="MARCOTEC SERVICIOS COMPUTACIONALES LTDA"/>
    <n v="24806"/>
    <s v="NOTEBOOKS Y NETBOOKS"/>
    <n v="888331"/>
    <x v="1"/>
    <s v="DGD"/>
    <n v="0"/>
    <n v="0"/>
    <n v="6"/>
    <n v="0"/>
    <n v="888330"/>
    <x v="0"/>
  </r>
  <r>
    <x v="4"/>
    <d v="2014-12-16T00:00:00"/>
    <n v="43198"/>
    <n v="702"/>
    <s v="76068574-7"/>
    <s v="MARCOTEC SERVICIOS COMPUTACIONALES LTDA"/>
    <n v="24807"/>
    <s v="NOTEBOOKS Y NETBOOKS"/>
    <n v="888332"/>
    <x v="1"/>
    <s v="DGD"/>
    <n v="0"/>
    <n v="0"/>
    <n v="6"/>
    <n v="0"/>
    <n v="888331"/>
    <x v="0"/>
  </r>
  <r>
    <x v="4"/>
    <d v="2014-12-16T00:00:00"/>
    <n v="43198"/>
    <n v="702"/>
    <s v="76068574-7"/>
    <s v="MARCOTEC SERVICIOS COMPUTACIONALES LTDA"/>
    <n v="24808"/>
    <s v="NOTEBOOKS Y NETBOOKS"/>
    <n v="888331"/>
    <x v="1"/>
    <s v="DGD"/>
    <n v="0"/>
    <n v="0"/>
    <n v="6"/>
    <n v="0"/>
    <n v="888330"/>
    <x v="0"/>
  </r>
  <r>
    <x v="4"/>
    <d v="2014-12-11T00:00:00"/>
    <n v="43198"/>
    <n v="940"/>
    <s v="96532020-2"/>
    <s v="INFO WORLD S.A."/>
    <n v="24742"/>
    <s v="PROYECTORES"/>
    <n v="1019059"/>
    <x v="0"/>
    <s v="SEGPRES"/>
    <n v="0"/>
    <n v="0"/>
    <n v="6"/>
    <n v="0"/>
    <n v="1019058"/>
    <x v="0"/>
  </r>
  <r>
    <x v="4"/>
    <d v="2014-12-11T00:00:00"/>
    <n v="43198"/>
    <n v="940"/>
    <s v="96532020-2"/>
    <s v="INFO WORLD S.A."/>
    <n v="24743"/>
    <s v="PROYECTORES"/>
    <n v="1019059"/>
    <x v="0"/>
    <s v="SEGPRES"/>
    <n v="0"/>
    <n v="0"/>
    <n v="6"/>
    <n v="0"/>
    <n v="1019058"/>
    <x v="0"/>
  </r>
  <r>
    <x v="4"/>
    <d v="2014-12-11T00:00:00"/>
    <n v="43198"/>
    <n v="940"/>
    <s v="96532020-2"/>
    <s v="INFO WORLD S.A."/>
    <n v="24744"/>
    <s v="PROYECTORES"/>
    <n v="1019059"/>
    <x v="0"/>
    <s v="SEGPRES"/>
    <n v="0"/>
    <n v="0"/>
    <n v="6"/>
    <n v="0"/>
    <n v="1019058"/>
    <x v="0"/>
  </r>
  <r>
    <x v="4"/>
    <d v="2014-12-17T00:00:00"/>
    <n v="43198"/>
    <n v="1014"/>
    <s v="96532020-2"/>
    <s v="INFO WORLD S.A."/>
    <n v="24786"/>
    <s v="NOTEBOOKS Y NETBOOKS"/>
    <n v="1344033"/>
    <x v="0"/>
    <s v="SEGPRES"/>
    <n v="0"/>
    <n v="0"/>
    <n v="6"/>
    <n v="0"/>
    <n v="1344032"/>
    <x v="0"/>
  </r>
  <r>
    <x v="4"/>
    <d v="2014-12-17T00:00:00"/>
    <n v="43198"/>
    <n v="1014"/>
    <s v="96532020-2"/>
    <s v="INFO WORLD S.A."/>
    <n v="24782"/>
    <s v="NOTEBOOKS Y NETBOOKS"/>
    <n v="1344031"/>
    <x v="0"/>
    <s v="SEGPRES"/>
    <n v="0"/>
    <n v="0"/>
    <n v="6"/>
    <n v="0"/>
    <n v="1344030"/>
    <x v="0"/>
  </r>
  <r>
    <x v="4"/>
    <d v="2014-12-17T00:00:00"/>
    <n v="43198"/>
    <n v="1014"/>
    <s v="96532020-2"/>
    <s v="INFO WORLD S.A."/>
    <n v="24783"/>
    <s v="NOTEBOOKS Y NETBOOKS"/>
    <n v="1344033"/>
    <x v="0"/>
    <s v="SEGPRES"/>
    <n v="0"/>
    <n v="0"/>
    <n v="6"/>
    <n v="0"/>
    <n v="1344032"/>
    <x v="0"/>
  </r>
  <r>
    <x v="4"/>
    <d v="2014-12-17T00:00:00"/>
    <n v="43198"/>
    <n v="1014"/>
    <s v="96532020-2"/>
    <s v="INFO WORLD S.A."/>
    <n v="24784"/>
    <s v="NOTEBOOKS Y NETBOOKS"/>
    <n v="1344033"/>
    <x v="0"/>
    <s v="SEGPRES"/>
    <n v="0"/>
    <n v="0"/>
    <n v="6"/>
    <n v="0"/>
    <n v="1344032"/>
    <x v="0"/>
  </r>
  <r>
    <x v="4"/>
    <d v="2014-12-17T00:00:00"/>
    <n v="43198"/>
    <n v="1014"/>
    <s v="96532020-2"/>
    <s v="INFO WORLD S.A."/>
    <n v="24785"/>
    <s v="NOTEBOOKS Y NETBOOKS"/>
    <n v="1344033"/>
    <x v="0"/>
    <s v="SEGPRES"/>
    <n v="0"/>
    <n v="0"/>
    <n v="6"/>
    <n v="0"/>
    <n v="1344032"/>
    <x v="0"/>
  </r>
  <r>
    <x v="4"/>
    <d v="2014-12-17T00:00:00"/>
    <n v="43198"/>
    <n v="1014"/>
    <s v="96532020-2"/>
    <s v="INFO WORLD S.A."/>
    <n v="24787"/>
    <s v="NOTEBOOKS Y NETBOOKS"/>
    <n v="1344033"/>
    <x v="0"/>
    <s v="SEGPRES"/>
    <n v="0"/>
    <n v="0"/>
    <n v="6"/>
    <n v="0"/>
    <n v="1344032"/>
    <x v="0"/>
  </r>
  <r>
    <x v="4"/>
    <d v="2014-12-18T00:00:00"/>
    <n v="43198"/>
    <n v="1036"/>
    <s v="96532020-2"/>
    <s v="INFO WORLD S.A."/>
    <n v="25035"/>
    <s v="PC"/>
    <n v="764294"/>
    <x v="0"/>
    <s v="SEGPRES"/>
    <n v="0"/>
    <n v="0"/>
    <n v="6"/>
    <n v="0"/>
    <n v="764293"/>
    <x v="0"/>
  </r>
  <r>
    <x v="4"/>
    <d v="2014-12-18T00:00:00"/>
    <n v="43198"/>
    <n v="1036"/>
    <s v="96532020-2"/>
    <s v="INFO WORLD S.A."/>
    <n v="25036"/>
    <s v="PC"/>
    <n v="764294"/>
    <x v="0"/>
    <s v="SEGPRES"/>
    <n v="0"/>
    <n v="0"/>
    <n v="6"/>
    <n v="0"/>
    <n v="764293"/>
    <x v="0"/>
  </r>
  <r>
    <x v="4"/>
    <d v="2014-12-18T00:00:00"/>
    <n v="43198"/>
    <n v="1036"/>
    <s v="96532020-2"/>
    <s v="INFO WORLD S.A."/>
    <n v="25037"/>
    <s v="PC"/>
    <n v="764295"/>
    <x v="0"/>
    <s v="SEGPRES"/>
    <n v="0"/>
    <n v="0"/>
    <n v="6"/>
    <n v="0"/>
    <n v="764294"/>
    <x v="0"/>
  </r>
  <r>
    <x v="4"/>
    <d v="2014-12-18T00:00:00"/>
    <n v="43198"/>
    <n v="1036"/>
    <s v="96532020-2"/>
    <s v="INFO WORLD S.A."/>
    <n v="25038"/>
    <s v="PC"/>
    <n v="764294"/>
    <x v="0"/>
    <s v="SEGPRES"/>
    <n v="0"/>
    <n v="0"/>
    <n v="6"/>
    <n v="0"/>
    <n v="764293"/>
    <x v="0"/>
  </r>
  <r>
    <x v="4"/>
    <d v="2014-12-18T00:00:00"/>
    <n v="43198"/>
    <n v="1036"/>
    <s v="96532020-2"/>
    <s v="INFO WORLD S.A."/>
    <n v="25039"/>
    <s v="PC"/>
    <n v="764294"/>
    <x v="0"/>
    <s v="SEGPRES"/>
    <n v="0"/>
    <n v="0"/>
    <n v="6"/>
    <n v="0"/>
    <n v="764293"/>
    <x v="0"/>
  </r>
  <r>
    <x v="4"/>
    <d v="2014-12-18T00:00:00"/>
    <n v="43198"/>
    <n v="1036"/>
    <s v="96532020-2"/>
    <s v="INFO WORLD S.A."/>
    <n v="25040"/>
    <s v="PC"/>
    <n v="764294"/>
    <x v="0"/>
    <s v="SEGPRES"/>
    <n v="0"/>
    <n v="0"/>
    <n v="6"/>
    <n v="0"/>
    <n v="764293"/>
    <x v="0"/>
  </r>
  <r>
    <x v="4"/>
    <d v="2014-12-18T00:00:00"/>
    <n v="43198"/>
    <n v="1036"/>
    <s v="96532020-2"/>
    <s v="INFO WORLD S.A."/>
    <n v="25041"/>
    <s v="PC"/>
    <n v="764294"/>
    <x v="0"/>
    <s v="SEGPRES"/>
    <n v="0"/>
    <n v="0"/>
    <n v="6"/>
    <n v="0"/>
    <n v="764293"/>
    <x v="0"/>
  </r>
  <r>
    <x v="4"/>
    <d v="2014-12-18T00:00:00"/>
    <n v="43198"/>
    <n v="1036"/>
    <s v="96532020-2"/>
    <s v="INFO WORLD S.A."/>
    <n v="25042"/>
    <s v="PC"/>
    <n v="764294"/>
    <x v="0"/>
    <s v="SEGPRES"/>
    <n v="0"/>
    <n v="0"/>
    <n v="6"/>
    <n v="0"/>
    <n v="764293"/>
    <x v="0"/>
  </r>
  <r>
    <x v="4"/>
    <d v="2014-12-19T00:00:00"/>
    <n v="43198"/>
    <n v="1050"/>
    <s v="96532020-2"/>
    <s v="INFO WORLD S.A."/>
    <n v="25031"/>
    <s v="PROYECTORES"/>
    <n v="1030404"/>
    <x v="1"/>
    <s v="DGD"/>
    <n v="0"/>
    <n v="0"/>
    <n v="6"/>
    <n v="0"/>
    <n v="1030403"/>
    <x v="0"/>
  </r>
  <r>
    <x v="4"/>
    <d v="2014-12-19T00:00:00"/>
    <n v="43198"/>
    <n v="1050"/>
    <s v="96532020-2"/>
    <s v="INFO WORLD S.A."/>
    <n v="25030"/>
    <s v="PROYECTORES"/>
    <n v="1030405"/>
    <x v="1"/>
    <s v="DGD"/>
    <n v="0"/>
    <n v="0"/>
    <n v="6"/>
    <n v="0"/>
    <n v="1030404"/>
    <x v="0"/>
  </r>
  <r>
    <x v="4"/>
    <d v="2014-12-19T00:00:00"/>
    <n v="43198"/>
    <n v="1343"/>
    <s v="76596570-5"/>
    <s v="Carlos Alberto Palma Rivera y otros Ltda."/>
    <n v="25579"/>
    <s v="MONITORES"/>
    <n v="96846"/>
    <x v="1"/>
    <s v="DGD"/>
    <n v="0"/>
    <n v="0"/>
    <n v="6"/>
    <n v="0"/>
    <n v="96845"/>
    <x v="0"/>
  </r>
  <r>
    <x v="4"/>
    <d v="2014-12-19T00:00:00"/>
    <n v="43198"/>
    <n v="1343"/>
    <s v="76596570-5"/>
    <s v="Carlos Alberto Palma Rivera y otros Ltda."/>
    <n v="25583"/>
    <s v="MONITORES"/>
    <n v="96846"/>
    <x v="1"/>
    <s v="DGD"/>
    <n v="0"/>
    <n v="0"/>
    <n v="6"/>
    <n v="0"/>
    <n v="96845"/>
    <x v="0"/>
  </r>
  <r>
    <x v="4"/>
    <d v="2014-12-19T00:00:00"/>
    <n v="43198"/>
    <n v="1343"/>
    <s v="76596570-5"/>
    <s v="Carlos Alberto Palma Rivera y otros Ltda."/>
    <n v="25584"/>
    <s v="MONITORES"/>
    <n v="96846"/>
    <x v="1"/>
    <s v="DGD"/>
    <n v="0"/>
    <n v="0"/>
    <n v="6"/>
    <n v="0"/>
    <n v="96845"/>
    <x v="0"/>
  </r>
  <r>
    <x v="4"/>
    <d v="2014-12-19T00:00:00"/>
    <n v="43198"/>
    <n v="1343"/>
    <s v="76596570-5"/>
    <s v="Carlos Alberto Palma Rivera y otros Ltda."/>
    <n v="25580"/>
    <s v="MONITORES"/>
    <n v="96846"/>
    <x v="1"/>
    <s v="DGD"/>
    <n v="0"/>
    <n v="0"/>
    <n v="6"/>
    <n v="0"/>
    <n v="96845"/>
    <x v="0"/>
  </r>
  <r>
    <x v="4"/>
    <d v="2014-12-19T00:00:00"/>
    <n v="43198"/>
    <n v="1343"/>
    <s v="76596570-5"/>
    <s v="Carlos Alberto Palma Rivera y otros Ltda."/>
    <n v="25586"/>
    <s v="MONITORES"/>
    <n v="96846"/>
    <x v="1"/>
    <s v="DGD"/>
    <n v="0"/>
    <n v="0"/>
    <n v="6"/>
    <n v="0"/>
    <n v="96845"/>
    <x v="0"/>
  </r>
  <r>
    <x v="4"/>
    <d v="2014-12-19T00:00:00"/>
    <n v="43198"/>
    <n v="1343"/>
    <s v="76596570-5"/>
    <s v="Carlos Alberto Palma Rivera y otros Ltda."/>
    <n v="25581"/>
    <s v="MONITORES"/>
    <n v="96846"/>
    <x v="1"/>
    <s v="DGD"/>
    <n v="0"/>
    <n v="0"/>
    <n v="6"/>
    <n v="0"/>
    <n v="96845"/>
    <x v="0"/>
  </r>
  <r>
    <x v="4"/>
    <d v="2014-12-19T00:00:00"/>
    <n v="43198"/>
    <n v="1343"/>
    <s v="76596570-5"/>
    <s v="Carlos Alberto Palma Rivera y otros Ltda."/>
    <n v="25587"/>
    <s v="MONITORES"/>
    <n v="96846"/>
    <x v="1"/>
    <s v="DGD"/>
    <n v="0"/>
    <n v="0"/>
    <n v="6"/>
    <n v="0"/>
    <n v="96845"/>
    <x v="0"/>
  </r>
  <r>
    <x v="4"/>
    <d v="2014-12-19T00:00:00"/>
    <n v="43198"/>
    <n v="1343"/>
    <s v="76596570-5"/>
    <s v="Carlos Alberto Palma Rivera y otros Ltda."/>
    <n v="25582"/>
    <s v="MONITORES"/>
    <n v="96846"/>
    <x v="1"/>
    <s v="DGD"/>
    <n v="0"/>
    <n v="0"/>
    <n v="6"/>
    <n v="0"/>
    <n v="96845"/>
    <x v="0"/>
  </r>
  <r>
    <x v="4"/>
    <d v="2014-12-19T00:00:00"/>
    <n v="43198"/>
    <n v="1343"/>
    <s v="76596570-5"/>
    <s v="Carlos Alberto Palma Rivera y otros Ltda."/>
    <n v="25588"/>
    <s v="MONITORES"/>
    <n v="96846"/>
    <x v="1"/>
    <s v="DGD"/>
    <n v="0"/>
    <n v="0"/>
    <n v="6"/>
    <n v="0"/>
    <n v="96845"/>
    <x v="0"/>
  </r>
  <r>
    <x v="4"/>
    <d v="2014-12-19T00:00:00"/>
    <n v="43198"/>
    <n v="1343"/>
    <s v="76596570-5"/>
    <s v="Carlos Alberto Palma Rivera y otros Ltda."/>
    <n v="25589"/>
    <s v="MONITORES"/>
    <n v="96846"/>
    <x v="1"/>
    <s v="DGD"/>
    <n v="0"/>
    <n v="0"/>
    <n v="6"/>
    <n v="0"/>
    <n v="96845"/>
    <x v="0"/>
  </r>
  <r>
    <x v="4"/>
    <d v="2014-12-19T00:00:00"/>
    <n v="43198"/>
    <n v="1343"/>
    <s v="76596570-5"/>
    <s v="Carlos Alberto Palma Rivera y otros Ltda."/>
    <n v="25590"/>
    <s v="MONITORES"/>
    <n v="96846"/>
    <x v="1"/>
    <s v="DGD"/>
    <n v="0"/>
    <n v="0"/>
    <n v="6"/>
    <n v="0"/>
    <n v="96845"/>
    <x v="0"/>
  </r>
  <r>
    <x v="4"/>
    <d v="2014-12-19T00:00:00"/>
    <n v="43198"/>
    <n v="1343"/>
    <s v="76596570-5"/>
    <s v="Carlos Alberto Palma Rivera y otros Ltda."/>
    <n v="25591"/>
    <s v="MONITORES"/>
    <n v="96846"/>
    <x v="1"/>
    <s v="DGD"/>
    <n v="0"/>
    <n v="0"/>
    <n v="6"/>
    <n v="0"/>
    <n v="96845"/>
    <x v="0"/>
  </r>
  <r>
    <x v="4"/>
    <d v="2014-12-19T00:00:00"/>
    <n v="43198"/>
    <n v="1343"/>
    <s v="76596570-5"/>
    <s v="Carlos Alberto Palma Rivera y otros Ltda."/>
    <n v="25592"/>
    <s v="MONITORES"/>
    <n v="96846"/>
    <x v="1"/>
    <s v="DGD"/>
    <n v="0"/>
    <n v="0"/>
    <n v="6"/>
    <n v="0"/>
    <n v="96845"/>
    <x v="0"/>
  </r>
  <r>
    <x v="4"/>
    <d v="2014-12-19T00:00:00"/>
    <n v="43198"/>
    <n v="1343"/>
    <s v="76596570-5"/>
    <s v="Carlos Alberto Palma Rivera y otros Ltda."/>
    <n v="25593"/>
    <s v="MONITORES"/>
    <n v="96846"/>
    <x v="1"/>
    <s v="DGD"/>
    <n v="0"/>
    <n v="0"/>
    <n v="6"/>
    <n v="0"/>
    <n v="96845"/>
    <x v="0"/>
  </r>
  <r>
    <x v="4"/>
    <d v="2014-12-19T00:00:00"/>
    <n v="43198"/>
    <n v="1343"/>
    <s v="76596570-5"/>
    <s v="Carlos Alberto Palma Rivera y otros Ltda."/>
    <n v="25595"/>
    <s v="MONITORES"/>
    <n v="96846"/>
    <x v="1"/>
    <s v="DGD"/>
    <n v="0"/>
    <n v="0"/>
    <n v="6"/>
    <n v="0"/>
    <n v="96845"/>
    <x v="0"/>
  </r>
  <r>
    <x v="4"/>
    <d v="2014-12-26T00:00:00"/>
    <n v="43198"/>
    <n v="2498"/>
    <s v="77099980-4"/>
    <s v="DELL LTDA."/>
    <n v="25517"/>
    <s v="PC"/>
    <n v="842723"/>
    <x v="0"/>
    <s v="SEGPRES"/>
    <n v="0"/>
    <n v="0"/>
    <n v="6"/>
    <n v="0"/>
    <n v="842722"/>
    <x v="0"/>
  </r>
  <r>
    <x v="4"/>
    <d v="2014-12-26T00:00:00"/>
    <n v="43198"/>
    <n v="2498"/>
    <s v="77099980-4"/>
    <s v="DELL LTDA."/>
    <n v="25518"/>
    <s v="PC"/>
    <n v="842723"/>
    <x v="0"/>
    <s v="SEGPRES"/>
    <n v="0"/>
    <n v="0"/>
    <n v="6"/>
    <n v="0"/>
    <n v="842722"/>
    <x v="0"/>
  </r>
  <r>
    <x v="4"/>
    <d v="2014-12-26T00:00:00"/>
    <n v="43198"/>
    <n v="2498"/>
    <s v="77099980-4"/>
    <s v="DELL LTDA."/>
    <n v="25519"/>
    <s v="PC"/>
    <n v="842723"/>
    <x v="0"/>
    <s v="SEGPRES"/>
    <n v="0"/>
    <n v="0"/>
    <n v="6"/>
    <n v="0"/>
    <n v="842722"/>
    <x v="0"/>
  </r>
  <r>
    <x v="4"/>
    <d v="2014-12-26T00:00:00"/>
    <n v="43198"/>
    <n v="2498"/>
    <s v="77099980-4"/>
    <s v="DELL LTDA."/>
    <n v="25520"/>
    <s v="PC"/>
    <n v="842723"/>
    <x v="0"/>
    <s v="SEGPRES"/>
    <n v="0"/>
    <n v="0"/>
    <n v="6"/>
    <n v="0"/>
    <n v="842722"/>
    <x v="0"/>
  </r>
  <r>
    <x v="4"/>
    <d v="2014-12-26T00:00:00"/>
    <n v="43198"/>
    <n v="2498"/>
    <s v="77099980-4"/>
    <s v="DELL LTDA."/>
    <n v="25521"/>
    <s v="PC"/>
    <n v="842723"/>
    <x v="0"/>
    <s v="SEGPRES"/>
    <n v="0"/>
    <n v="0"/>
    <n v="6"/>
    <n v="0"/>
    <n v="842722"/>
    <x v="0"/>
  </r>
  <r>
    <x v="4"/>
    <d v="2014-12-26T00:00:00"/>
    <n v="43198"/>
    <n v="2498"/>
    <s v="77099980-4"/>
    <s v="DELL LTDA."/>
    <n v="25522"/>
    <s v="PC"/>
    <n v="842723"/>
    <x v="0"/>
    <s v="SEGPRES"/>
    <n v="0"/>
    <n v="0"/>
    <n v="6"/>
    <n v="0"/>
    <n v="842722"/>
    <x v="0"/>
  </r>
  <r>
    <x v="4"/>
    <d v="2014-12-26T00:00:00"/>
    <n v="43198"/>
    <n v="2498"/>
    <s v="77099980-4"/>
    <s v="DELL LTDA."/>
    <n v="25523"/>
    <s v="PC"/>
    <n v="842723"/>
    <x v="0"/>
    <s v="SEGPRES"/>
    <n v="0"/>
    <n v="0"/>
    <n v="6"/>
    <n v="0"/>
    <n v="842722"/>
    <x v="0"/>
  </r>
  <r>
    <x v="4"/>
    <d v="2014-12-26T00:00:00"/>
    <n v="43198"/>
    <n v="2498"/>
    <s v="77099980-4"/>
    <s v="DELL LTDA."/>
    <n v="25524"/>
    <s v="PC"/>
    <n v="842727"/>
    <x v="0"/>
    <s v="SEGPRES"/>
    <n v="0"/>
    <n v="0"/>
    <n v="6"/>
    <n v="0"/>
    <n v="842726"/>
    <x v="0"/>
  </r>
  <r>
    <x v="4"/>
    <d v="2014-12-30T00:00:00"/>
    <n v="43198"/>
    <n v="3083"/>
    <s v="76086318-1"/>
    <s v="ATEM INTEGRACION TECNOLOGICA LIMITADA"/>
    <n v="25636"/>
    <s v="NOTEBOOKS Y NETBOOKS"/>
    <n v="263092"/>
    <x v="3"/>
    <s v="CAIGG"/>
    <n v="0"/>
    <n v="0"/>
    <n v="6"/>
    <n v="0"/>
    <n v="263091"/>
    <x v="0"/>
  </r>
  <r>
    <x v="4"/>
    <d v="2014-12-30T00:00:00"/>
    <n v="43198"/>
    <n v="3083"/>
    <s v="76086318-1"/>
    <s v="ATEM INTEGRACION TECNOLOGICA LIMITADA"/>
    <n v="25637"/>
    <s v="NOTEBOOKS Y NETBOOKS"/>
    <n v="263093"/>
    <x v="3"/>
    <s v="CAIGG"/>
    <n v="0"/>
    <n v="0"/>
    <n v="6"/>
    <n v="0"/>
    <n v="263092"/>
    <x v="0"/>
  </r>
  <r>
    <x v="4"/>
    <d v="2014-12-30T00:00:00"/>
    <n v="43198"/>
    <n v="3083"/>
    <s v="76086318-1"/>
    <s v="ATEM INTEGRACION TECNOLOGICA LIMITADA"/>
    <n v="25638"/>
    <s v="NOTEBOOKS Y NETBOOKS"/>
    <n v="263093"/>
    <x v="3"/>
    <s v="CAIGG"/>
    <n v="0"/>
    <n v="0"/>
    <n v="6"/>
    <n v="0"/>
    <n v="263092"/>
    <x v="0"/>
  </r>
  <r>
    <x v="4"/>
    <d v="2014-12-29T00:00:00"/>
    <n v="43198"/>
    <n v="5342"/>
    <s v="76367430-4"/>
    <s v="SOC- COMERCIAL FORTEZA Y CIA. LTDA"/>
    <n v="25602"/>
    <s v="IMPRESORAS Y SCANNER"/>
    <n v="516240"/>
    <x v="3"/>
    <s v="CAIGG"/>
    <n v="0"/>
    <n v="0"/>
    <n v="6"/>
    <n v="0"/>
    <n v="516239"/>
    <x v="0"/>
  </r>
  <r>
    <x v="4"/>
    <d v="2014-12-30T00:00:00"/>
    <n v="43198"/>
    <n v="5354"/>
    <s v="76367430-4"/>
    <s v="SOC- COMERCIAL FORTEZA Y CIA. LTDA"/>
    <n v="25490"/>
    <s v="NOTEBOOKS Y NETBOOKS"/>
    <n v="1191868"/>
    <x v="0"/>
    <s v="CONAIN"/>
    <n v="0"/>
    <n v="0"/>
    <n v="6"/>
    <n v="0"/>
    <n v="1191867"/>
    <x v="0"/>
  </r>
  <r>
    <x v="4"/>
    <d v="2014-12-30T00:00:00"/>
    <n v="43198"/>
    <n v="5354"/>
    <s v="76367430-4"/>
    <s v="SOC- COMERCIAL FORTEZA Y CIA. LTDA"/>
    <n v="25492"/>
    <s v="NOTEBOOKS Y NETBOOKS"/>
    <n v="1191868"/>
    <x v="0"/>
    <s v="CONAIN"/>
    <n v="0"/>
    <n v="0"/>
    <n v="6"/>
    <n v="0"/>
    <n v="1191867"/>
    <x v="0"/>
  </r>
  <r>
    <x v="4"/>
    <d v="2014-12-30T00:00:00"/>
    <n v="43198"/>
    <n v="5354"/>
    <s v="76367430-4"/>
    <s v="SOC- COMERCIAL FORTEZA Y CIA. LTDA"/>
    <n v="25491"/>
    <s v="NOTEBOOKS Y NETBOOKS"/>
    <n v="1191868"/>
    <x v="0"/>
    <s v="CONAIN"/>
    <n v="0"/>
    <n v="0"/>
    <n v="6"/>
    <n v="0"/>
    <n v="1191867"/>
    <x v="0"/>
  </r>
  <r>
    <x v="4"/>
    <d v="2014-12-30T00:00:00"/>
    <n v="43198"/>
    <n v="5355"/>
    <s v="76367430-4"/>
    <s v="SOC- COMERCIAL FORTEZA Y CIA. LTDA"/>
    <n v="25603"/>
    <s v="PC"/>
    <n v="603523"/>
    <x v="3"/>
    <s v="CAIGG"/>
    <n v="0"/>
    <n v="0"/>
    <n v="6"/>
    <n v="0"/>
    <n v="603522"/>
    <x v="0"/>
  </r>
  <r>
    <x v="4"/>
    <d v="2014-12-30T00:00:00"/>
    <n v="43198"/>
    <n v="5355"/>
    <s v="76367430-4"/>
    <s v="SOC- COMERCIAL FORTEZA Y CIA. LTDA"/>
    <n v="25606"/>
    <s v="PC"/>
    <n v="603523"/>
    <x v="3"/>
    <s v="CAIGG"/>
    <n v="0"/>
    <n v="0"/>
    <n v="6"/>
    <n v="0"/>
    <n v="603522"/>
    <x v="0"/>
  </r>
  <r>
    <x v="4"/>
    <d v="2014-12-30T00:00:00"/>
    <n v="43198"/>
    <n v="5355"/>
    <s v="76367430-4"/>
    <s v="SOC- COMERCIAL FORTEZA Y CIA. LTDA"/>
    <n v="25604"/>
    <s v="PC"/>
    <n v="603523"/>
    <x v="3"/>
    <s v="CAIGG"/>
    <n v="0"/>
    <n v="0"/>
    <n v="6"/>
    <n v="0"/>
    <n v="603522"/>
    <x v="0"/>
  </r>
  <r>
    <x v="4"/>
    <d v="2014-12-30T00:00:00"/>
    <n v="43198"/>
    <n v="5355"/>
    <s v="76367430-4"/>
    <s v="SOC- COMERCIAL FORTEZA Y CIA. LTDA"/>
    <n v="25605"/>
    <s v="PC"/>
    <n v="603523"/>
    <x v="3"/>
    <s v="CAIGG"/>
    <n v="0"/>
    <n v="0"/>
    <n v="6"/>
    <n v="0"/>
    <n v="603522"/>
    <x v="0"/>
  </r>
  <r>
    <x v="4"/>
    <d v="2014-12-31T00:00:00"/>
    <n v="43198"/>
    <n v="5974"/>
    <s v="96858370-0"/>
    <s v="INGESMART"/>
    <n v="25635"/>
    <s v="CAMARAS FOTOGRAFICAS Y VIDEO"/>
    <n v="503113"/>
    <x v="3"/>
    <s v="CAIGG"/>
    <n v="0"/>
    <n v="0"/>
    <n v="6"/>
    <n v="0"/>
    <n v="503112"/>
    <x v="0"/>
  </r>
  <r>
    <x v="4"/>
    <d v="2014-12-31T00:00:00"/>
    <n v="43198"/>
    <n v="5976"/>
    <s v="96858370-0"/>
    <s v="INGESMART"/>
    <n v="25627"/>
    <s v="NOTEBOOKS Y NETBOOKS"/>
    <n v="823568"/>
    <x v="3"/>
    <s v="CAIGG"/>
    <n v="0"/>
    <n v="0"/>
    <n v="6"/>
    <n v="0"/>
    <n v="823567"/>
    <x v="0"/>
  </r>
  <r>
    <x v="4"/>
    <d v="2014-12-31T00:00:00"/>
    <n v="43198"/>
    <n v="5976"/>
    <s v="96858370-0"/>
    <s v="INGESMART"/>
    <n v="25628"/>
    <s v="NOTEBOOKS Y NETBOOKS"/>
    <n v="823568"/>
    <x v="3"/>
    <s v="CAIGG"/>
    <n v="0"/>
    <n v="0"/>
    <n v="6"/>
    <n v="0"/>
    <n v="823567"/>
    <x v="0"/>
  </r>
  <r>
    <x v="4"/>
    <d v="2014-12-26T00:00:00"/>
    <n v="43198"/>
    <n v="14140"/>
    <s v="78382830-8"/>
    <s v="SICOT LTDA."/>
    <n v="25626"/>
    <s v="OTROS EQUIPOS Y ACC. IMAGEN, VIDEO, AUDIO Y PROYECCION"/>
    <n v="4355273"/>
    <x v="3"/>
    <s v="CAIGG"/>
    <n v="0"/>
    <n v="0"/>
    <n v="6"/>
    <n v="0"/>
    <n v="4355272"/>
    <x v="0"/>
  </r>
  <r>
    <x v="4"/>
    <d v="2014-12-11T00:00:00"/>
    <n v="43198"/>
    <n v="90192"/>
    <s v="76525840-2"/>
    <s v="Notebook Center"/>
    <n v="25514"/>
    <s v="IMPRESORAS Y SCANNER"/>
    <n v="210994"/>
    <x v="0"/>
    <s v="SEGPRES"/>
    <n v="0"/>
    <n v="0"/>
    <n v="6"/>
    <n v="0"/>
    <n v="210993"/>
    <x v="0"/>
  </r>
  <r>
    <x v="4"/>
    <d v="2014-12-11T00:00:00"/>
    <n v="43198"/>
    <n v="90192"/>
    <s v="76525840-2"/>
    <s v="Notebook Center"/>
    <n v="25515"/>
    <s v="IMPRESORAS Y SCANNER"/>
    <n v="210994"/>
    <x v="0"/>
    <s v="SEGPRES"/>
    <n v="0"/>
    <n v="0"/>
    <n v="6"/>
    <n v="0"/>
    <n v="210993"/>
    <x v="0"/>
  </r>
  <r>
    <x v="4"/>
    <d v="2014-12-11T00:00:00"/>
    <n v="43198"/>
    <n v="90192"/>
    <s v="76525840-2"/>
    <s v="Notebook Center"/>
    <n v="25516"/>
    <s v="IMPRESORAS Y SCANNER"/>
    <n v="210994"/>
    <x v="0"/>
    <s v="SEGPRES"/>
    <n v="0"/>
    <n v="0"/>
    <n v="6"/>
    <n v="0"/>
    <n v="210993"/>
    <x v="0"/>
  </r>
  <r>
    <x v="4"/>
    <d v="2014-12-29T00:00:00"/>
    <n v="43198"/>
    <n v="386313"/>
    <s v="78312060-7"/>
    <s v="COMERCIALIZADORA INTEGRAL LTDA."/>
    <n v="25642"/>
    <s v="PC"/>
    <n v="941167"/>
    <x v="0"/>
    <s v="CONAIN"/>
    <n v="0"/>
    <n v="0"/>
    <n v="6"/>
    <n v="0"/>
    <n v="941166"/>
    <x v="0"/>
  </r>
  <r>
    <x v="4"/>
    <d v="2015-01-16T00:00:00"/>
    <n v="43198"/>
    <n v="1242"/>
    <s v="96532020-2"/>
    <s v="INFO WORLD S.A."/>
    <n v="25671"/>
    <s v="TABLETS Y SIMILARES"/>
    <n v="396825"/>
    <x v="0"/>
    <s v="SEGPRES"/>
    <n v="0"/>
    <n v="0"/>
    <n v="6"/>
    <n v="0"/>
    <n v="396824"/>
    <x v="0"/>
  </r>
  <r>
    <x v="4"/>
    <d v="2015-02-16T00:00:00"/>
    <n v="43025"/>
    <n v="91703"/>
    <s v="76525840-5"/>
    <s v="COMERCIALIZADORA NOTEBOOKCENTER LTDA."/>
    <n v="25435"/>
    <s v="PC"/>
    <n v="908963"/>
    <x v="0"/>
    <s v="SEGPRES"/>
    <n v="0"/>
    <n v="0"/>
    <n v="6"/>
    <n v="0"/>
    <n v="908962"/>
    <x v="0"/>
  </r>
  <r>
    <x v="4"/>
    <d v="2015-02-16T00:00:00"/>
    <n v="43025"/>
    <n v="91703"/>
    <s v="76525840-5"/>
    <s v="COMERCIALIZADORA NOTEBOOKCENTER LTDA."/>
    <n v="25436"/>
    <s v="PC"/>
    <n v="908964"/>
    <x v="0"/>
    <s v="SEGPRES"/>
    <n v="0"/>
    <n v="0"/>
    <n v="6"/>
    <n v="0"/>
    <n v="908963"/>
    <x v="0"/>
  </r>
  <r>
    <x v="4"/>
    <d v="2015-02-16T00:00:00"/>
    <n v="43025"/>
    <n v="91703"/>
    <s v="76525840-5"/>
    <s v="COMERCIALIZADORA NOTEBOOKCENTER LTDA."/>
    <n v="25437"/>
    <s v="PC"/>
    <n v="908964"/>
    <x v="0"/>
    <s v="SEGPRES"/>
    <n v="0"/>
    <n v="0"/>
    <n v="6"/>
    <n v="0"/>
    <n v="908963"/>
    <x v="0"/>
  </r>
  <r>
    <x v="4"/>
    <d v="2015-03-18T00:00:00"/>
    <n v="43068"/>
    <n v="1585"/>
    <s v="76068574-7"/>
    <s v="MARCOTEC SERVICIOS COMPUTACIONALES LTDA"/>
    <n v="26158"/>
    <s v="IMPRESORAS Y SCANNER"/>
    <n v="378903"/>
    <x v="1"/>
    <s v="DGD"/>
    <n v="0"/>
    <n v="0"/>
    <n v="6"/>
    <n v="0"/>
    <n v="378902"/>
    <x v="0"/>
  </r>
  <r>
    <x v="4"/>
    <d v="2015-03-18T00:00:00"/>
    <n v="43068"/>
    <n v="1589"/>
    <s v="76068574-7"/>
    <s v="MARCOTEC SERVICIOS COMPUTACIONALES LTDA"/>
    <n v="27965"/>
    <s v="NOTEBOOKS Y NETBOOKS"/>
    <n v="927729"/>
    <x v="1"/>
    <s v="DGD"/>
    <n v="0"/>
    <n v="0"/>
    <n v="6"/>
    <n v="0"/>
    <n v="927728"/>
    <x v="0"/>
  </r>
  <r>
    <x v="4"/>
    <d v="2015-03-24T00:00:00"/>
    <n v="43068"/>
    <n v="1666"/>
    <s v="76068574-7"/>
    <s v="MARCOTEC SERVICIOS COMPUTACIONALES LTDA"/>
    <n v="25820"/>
    <s v="NOTEBOOKS Y NETBOOKS"/>
    <n v="950961"/>
    <x v="1"/>
    <s v="DGD"/>
    <n v="0"/>
    <n v="0"/>
    <n v="6"/>
    <n v="0"/>
    <n v="950960"/>
    <x v="0"/>
  </r>
  <r>
    <x v="4"/>
    <d v="2015-04-14T00:00:00"/>
    <n v="43240"/>
    <n v="7359"/>
    <s v="77099980-4"/>
    <s v="DELL LTDA."/>
    <n v="25823"/>
    <s v="PC"/>
    <n v="950245"/>
    <x v="0"/>
    <s v="SEGPRES"/>
    <n v="0"/>
    <n v="0"/>
    <n v="6"/>
    <n v="0"/>
    <n v="950244"/>
    <x v="0"/>
  </r>
  <r>
    <x v="4"/>
    <d v="2015-04-14T00:00:00"/>
    <n v="43240"/>
    <n v="7359"/>
    <s v="77099980-4"/>
    <s v="DELL LTDA."/>
    <n v="25824"/>
    <s v="PC"/>
    <n v="950245"/>
    <x v="0"/>
    <s v="SEGPRES"/>
    <n v="0"/>
    <n v="0"/>
    <n v="6"/>
    <n v="0"/>
    <n v="950244"/>
    <x v="0"/>
  </r>
  <r>
    <x v="4"/>
    <d v="2015-05-31T00:00:00"/>
    <n v="43499"/>
    <n v="7213"/>
    <s v="76410830-2"/>
    <s v="E-MONEY CHILE S.A."/>
    <n v="26159"/>
    <s v="EQUIPOS DE COMUNICACION PARA REDES INFORMATICAS"/>
    <n v="3761465"/>
    <x v="0"/>
    <s v="SEGPRES"/>
    <n v="0"/>
    <n v="0"/>
    <n v="6"/>
    <n v="0"/>
    <n v="3761464"/>
    <x v="0"/>
  </r>
  <r>
    <x v="4"/>
    <d v="2015-05-31T00:00:00"/>
    <n v="43499"/>
    <n v="7213"/>
    <s v="76410830-2"/>
    <s v="E-MONEY CHILE S.A."/>
    <n v="26160"/>
    <s v="EQUIPOS DE COMUNICACION PARA REDES INFORMATICAS"/>
    <n v="3761465"/>
    <x v="0"/>
    <s v="SEGPRES"/>
    <n v="0"/>
    <n v="0"/>
    <n v="6"/>
    <n v="0"/>
    <n v="3761464"/>
    <x v="0"/>
  </r>
  <r>
    <x v="4"/>
    <d v="2015-07-28T00:00:00"/>
    <n v="43848"/>
    <n v="414"/>
    <s v="76300290-K"/>
    <s v="TRANSACTION LINE CHILE S.A."/>
    <n v="25909"/>
    <s v="PC"/>
    <n v="721909"/>
    <x v="0"/>
    <s v="CONAIN"/>
    <n v="0"/>
    <n v="0"/>
    <n v="6"/>
    <n v="120318"/>
    <n v="721908"/>
    <x v="0"/>
  </r>
  <r>
    <x v="4"/>
    <d v="2015-07-28T00:00:00"/>
    <n v="43848"/>
    <n v="414"/>
    <s v="76300290-K"/>
    <s v="TRANSACTION LINE CHILE S.A."/>
    <n v="25910"/>
    <s v="PC"/>
    <n v="721906"/>
    <x v="0"/>
    <s v="CONAIN"/>
    <n v="0"/>
    <n v="0"/>
    <n v="6"/>
    <n v="120315"/>
    <n v="721905"/>
    <x v="0"/>
  </r>
  <r>
    <x v="4"/>
    <d v="2015-07-28T00:00:00"/>
    <n v="43848"/>
    <n v="414"/>
    <s v="76300290-K"/>
    <s v="TRANSACTION LINE CHILE S.A."/>
    <n v="25911"/>
    <s v="PC"/>
    <n v="721906"/>
    <x v="0"/>
    <s v="CONAIN"/>
    <n v="0"/>
    <n v="0"/>
    <n v="6"/>
    <n v="120315"/>
    <n v="721905"/>
    <x v="0"/>
  </r>
  <r>
    <x v="4"/>
    <d v="2015-07-28T00:00:00"/>
    <n v="43848"/>
    <n v="414"/>
    <s v="76300290-K"/>
    <s v="TRANSACTION LINE CHILE S.A."/>
    <n v="25912"/>
    <s v="PC"/>
    <n v="721906"/>
    <x v="0"/>
    <s v="CONAIN"/>
    <n v="0"/>
    <n v="0"/>
    <n v="6"/>
    <n v="120315"/>
    <n v="721905"/>
    <x v="0"/>
  </r>
  <r>
    <x v="4"/>
    <d v="2015-07-28T00:00:00"/>
    <n v="43848"/>
    <n v="414"/>
    <s v="76300290-K"/>
    <s v="TRANSACTION LINE CHILE S.A."/>
    <n v="25913"/>
    <s v="PC"/>
    <n v="721906"/>
    <x v="0"/>
    <s v="CONAIN"/>
    <n v="0"/>
    <n v="0"/>
    <n v="6"/>
    <n v="120315"/>
    <n v="721905"/>
    <x v="0"/>
  </r>
  <r>
    <x v="4"/>
    <d v="2015-07-24T00:00:00"/>
    <n v="43848"/>
    <n v="11064"/>
    <s v="78178530-k"/>
    <s v="ROLAND VORWERK Y COMPAÑIA LIMITADA"/>
    <n v="26018"/>
    <s v="TELEVISORES"/>
    <n v="889634"/>
    <x v="0"/>
    <s v="CONAIN"/>
    <n v="0"/>
    <n v="0"/>
    <n v="6"/>
    <n v="148273"/>
    <n v="889633"/>
    <x v="0"/>
  </r>
  <r>
    <x v="4"/>
    <d v="2015-08-19T00:00:00"/>
    <n v="44067"/>
    <n v="54"/>
    <s v="76331898-2"/>
    <s v="SOLAM (Soluciones Ambientales)"/>
    <n v="25999"/>
    <s v="NOTEBOOKS Y NETBOOKS"/>
    <n v="850470"/>
    <x v="0"/>
    <s v="CONAIN"/>
    <n v="0"/>
    <n v="0"/>
    <n v="6"/>
    <n v="141744"/>
    <n v="850469"/>
    <x v="0"/>
  </r>
  <r>
    <x v="4"/>
    <d v="2015-08-19T00:00:00"/>
    <n v="44067"/>
    <n v="54"/>
    <s v="76331898-2"/>
    <s v="SOLAM (Soluciones Ambientales)"/>
    <n v="26000"/>
    <s v="NOTEBOOKS Y NETBOOKS"/>
    <n v="850471"/>
    <x v="0"/>
    <s v="CONAIN"/>
    <n v="0"/>
    <n v="0"/>
    <n v="6"/>
    <n v="141745"/>
    <n v="850470"/>
    <x v="0"/>
  </r>
  <r>
    <x v="4"/>
    <d v="2015-08-17T00:00:00"/>
    <n v="44067"/>
    <n v="682"/>
    <s v="76241351-5"/>
    <s v="GESTEC INTEGR. GESTION Y TECNOLOGIA LTDA."/>
    <n v="26011"/>
    <s v="PC"/>
    <n v="626424"/>
    <x v="1"/>
    <s v="DGD"/>
    <n v="0"/>
    <n v="0"/>
    <n v="6"/>
    <n v="104403"/>
    <n v="626423"/>
    <x v="0"/>
  </r>
  <r>
    <x v="4"/>
    <d v="2015-08-27T00:00:00"/>
    <n v="44067"/>
    <n v="11497"/>
    <s v="77099980-4"/>
    <s v="DELL LTDA."/>
    <n v="25929"/>
    <s v="PC"/>
    <n v="697438"/>
    <x v="0"/>
    <s v="SEGPRES"/>
    <n v="0"/>
    <n v="0"/>
    <n v="6"/>
    <n v="116237"/>
    <n v="697437"/>
    <x v="0"/>
  </r>
  <r>
    <x v="4"/>
    <d v="2015-08-27T00:00:00"/>
    <n v="44067"/>
    <n v="11497"/>
    <s v="77099980-4"/>
    <s v="DELL LTDA."/>
    <n v="25930"/>
    <s v="PC"/>
    <n v="697441"/>
    <x v="0"/>
    <s v="SEGPRES"/>
    <n v="0"/>
    <n v="0"/>
    <n v="6"/>
    <n v="116240"/>
    <n v="697440"/>
    <x v="0"/>
  </r>
  <r>
    <x v="4"/>
    <d v="2015-08-27T00:00:00"/>
    <n v="44067"/>
    <n v="11497"/>
    <s v="77099980-4"/>
    <s v="DELL LTDA."/>
    <n v="25931"/>
    <s v="PC"/>
    <n v="697441"/>
    <x v="0"/>
    <s v="SEGPRES"/>
    <n v="0"/>
    <n v="0"/>
    <n v="6"/>
    <n v="116240"/>
    <n v="697440"/>
    <x v="0"/>
  </r>
  <r>
    <x v="4"/>
    <d v="2015-08-27T00:00:00"/>
    <n v="44067"/>
    <n v="11497"/>
    <s v="77099980-4"/>
    <s v="DELL LTDA."/>
    <n v="25932"/>
    <s v="PC"/>
    <n v="697441"/>
    <x v="0"/>
    <s v="SEGPRES"/>
    <n v="0"/>
    <n v="0"/>
    <n v="6"/>
    <n v="116240"/>
    <n v="697440"/>
    <x v="0"/>
  </r>
  <r>
    <x v="4"/>
    <d v="2015-08-27T00:00:00"/>
    <n v="44067"/>
    <n v="11497"/>
    <s v="77099980-4"/>
    <s v="DELL LTDA."/>
    <n v="25933"/>
    <s v="PC"/>
    <n v="697441"/>
    <x v="0"/>
    <s v="SEGPRES"/>
    <n v="0"/>
    <n v="0"/>
    <n v="6"/>
    <n v="116240"/>
    <n v="697440"/>
    <x v="0"/>
  </r>
  <r>
    <x v="4"/>
    <d v="2015-08-27T00:00:00"/>
    <n v="44067"/>
    <n v="11497"/>
    <s v="77099980-4"/>
    <s v="DELL LTDA."/>
    <n v="25934"/>
    <s v="PC"/>
    <n v="697441"/>
    <x v="0"/>
    <s v="SEGPRES"/>
    <n v="0"/>
    <n v="0"/>
    <n v="6"/>
    <n v="116240"/>
    <n v="697440"/>
    <x v="0"/>
  </r>
  <r>
    <x v="4"/>
    <d v="2015-08-27T00:00:00"/>
    <n v="44067"/>
    <n v="11497"/>
    <s v="77099980-4"/>
    <s v="DELL LTDA."/>
    <n v="25935"/>
    <s v="PC"/>
    <n v="697441"/>
    <x v="0"/>
    <s v="SEGPRES"/>
    <n v="0"/>
    <n v="0"/>
    <n v="6"/>
    <n v="116240"/>
    <n v="697440"/>
    <x v="0"/>
  </r>
  <r>
    <x v="4"/>
    <d v="2015-08-27T00:00:00"/>
    <n v="44067"/>
    <n v="11497"/>
    <s v="77099980-4"/>
    <s v="DELL LTDA."/>
    <n v="25936"/>
    <s v="PC"/>
    <n v="697441"/>
    <x v="0"/>
    <s v="SEGPRES"/>
    <n v="0"/>
    <n v="0"/>
    <n v="6"/>
    <n v="116240"/>
    <n v="697440"/>
    <x v="0"/>
  </r>
  <r>
    <x v="4"/>
    <d v="2015-08-27T00:00:00"/>
    <n v="44067"/>
    <n v="11497"/>
    <s v="77099980-4"/>
    <s v="DELL LTDA."/>
    <n v="25937"/>
    <s v="PC"/>
    <n v="697441"/>
    <x v="0"/>
    <s v="SEGPRES"/>
    <n v="0"/>
    <n v="0"/>
    <n v="6"/>
    <n v="116240"/>
    <n v="697440"/>
    <x v="0"/>
  </r>
  <r>
    <x v="4"/>
    <d v="2015-08-27T00:00:00"/>
    <n v="44067"/>
    <n v="11497"/>
    <s v="77099980-4"/>
    <s v="DELL LTDA."/>
    <n v="25938"/>
    <s v="PC"/>
    <n v="697441"/>
    <x v="0"/>
    <s v="SEGPRES"/>
    <n v="0"/>
    <n v="0"/>
    <n v="6"/>
    <n v="116240"/>
    <n v="697440"/>
    <x v="0"/>
  </r>
  <r>
    <x v="4"/>
    <d v="2015-08-27T00:00:00"/>
    <n v="44067"/>
    <n v="11497"/>
    <s v="77099980-4"/>
    <s v="DELL LTDA."/>
    <n v="25939"/>
    <s v="PC"/>
    <n v="697441"/>
    <x v="0"/>
    <s v="SEGPRES"/>
    <n v="0"/>
    <n v="0"/>
    <n v="6"/>
    <n v="116240"/>
    <n v="697440"/>
    <x v="0"/>
  </r>
  <r>
    <x v="4"/>
    <d v="2015-08-27T00:00:00"/>
    <n v="44067"/>
    <n v="11497"/>
    <s v="77099980-4"/>
    <s v="DELL LTDA."/>
    <n v="25940"/>
    <s v="PC"/>
    <n v="697441"/>
    <x v="0"/>
    <s v="SEGPRES"/>
    <n v="0"/>
    <n v="0"/>
    <n v="6"/>
    <n v="116240"/>
    <n v="697440"/>
    <x v="0"/>
  </r>
  <r>
    <x v="4"/>
    <d v="2015-08-27T00:00:00"/>
    <n v="44067"/>
    <n v="11497"/>
    <s v="77099980-4"/>
    <s v="DELL LTDA."/>
    <n v="25941"/>
    <s v="PC"/>
    <n v="697441"/>
    <x v="0"/>
    <s v="SEGPRES"/>
    <n v="0"/>
    <n v="0"/>
    <n v="6"/>
    <n v="116240"/>
    <n v="697440"/>
    <x v="0"/>
  </r>
  <r>
    <x v="4"/>
    <d v="2015-08-27T00:00:00"/>
    <n v="44067"/>
    <n v="11497"/>
    <s v="77099980-4"/>
    <s v="DELL LTDA."/>
    <n v="25942"/>
    <s v="PC"/>
    <n v="697441"/>
    <x v="0"/>
    <s v="SEGPRES"/>
    <n v="0"/>
    <n v="0"/>
    <n v="6"/>
    <n v="116240"/>
    <n v="697440"/>
    <x v="0"/>
  </r>
  <r>
    <x v="4"/>
    <d v="2015-08-27T00:00:00"/>
    <n v="44067"/>
    <n v="11497"/>
    <s v="77099980-4"/>
    <s v="DELL LTDA."/>
    <n v="25943"/>
    <s v="PC"/>
    <n v="697441"/>
    <x v="0"/>
    <s v="SEGPRES"/>
    <n v="0"/>
    <n v="0"/>
    <n v="6"/>
    <n v="116240"/>
    <n v="697440"/>
    <x v="0"/>
  </r>
  <r>
    <x v="4"/>
    <d v="2015-09-25T00:00:00"/>
    <n v="44243"/>
    <n v="7307"/>
    <s v="76596570-5"/>
    <s v="Carlos Alberto Palma Rivera y otros Ltda."/>
    <n v="26025"/>
    <s v="NOTEBOOKS Y NETBOOKS"/>
    <n v="623312"/>
    <x v="1"/>
    <s v="DGD"/>
    <n v="0"/>
    <n v="0"/>
    <n v="6"/>
    <n v="103886"/>
    <n v="623311"/>
    <x v="0"/>
  </r>
  <r>
    <x v="4"/>
    <d v="2015-10-27T00:00:00"/>
    <n v="44553"/>
    <n v="7825"/>
    <s v="76410830-2"/>
    <s v="E-MONEY CHILE S.A."/>
    <n v="26036"/>
    <s v="EQUIPOS DE COMUNICACION PARA REDES INFORMATICAS"/>
    <n v="403060"/>
    <x v="0"/>
    <s v="SEGPRES"/>
    <n v="0"/>
    <n v="0"/>
    <n v="6"/>
    <n v="67174"/>
    <n v="403059"/>
    <x v="0"/>
  </r>
  <r>
    <x v="4"/>
    <d v="2015-10-27T00:00:00"/>
    <n v="44553"/>
    <n v="7825"/>
    <s v="76410830-2"/>
    <s v="E-MONEY CHILE S.A."/>
    <n v="26037"/>
    <s v="EQUIPOS DE COMUNICACION PARA REDES INFORMATICAS"/>
    <n v="403060"/>
    <x v="0"/>
    <s v="SEGPRES"/>
    <n v="0"/>
    <n v="0"/>
    <n v="6"/>
    <n v="67174"/>
    <n v="403059"/>
    <x v="0"/>
  </r>
  <r>
    <x v="4"/>
    <d v="2015-11-09T00:00:00"/>
    <n v="44776"/>
    <n v="15267"/>
    <s v="77099980-4"/>
    <s v="DELL LTDA."/>
    <n v="26068"/>
    <s v="PC"/>
    <n v="951446"/>
    <x v="0"/>
    <s v="SEGPRES"/>
    <n v="0"/>
    <n v="0"/>
    <n v="6"/>
    <n v="158575"/>
    <n v="951445"/>
    <x v="0"/>
  </r>
  <r>
    <x v="4"/>
    <d v="2015-11-09T00:00:00"/>
    <n v="44776"/>
    <n v="15267"/>
    <s v="77099980-4"/>
    <s v="DELL LTDA."/>
    <n v="26067"/>
    <s v="PC"/>
    <n v="951446"/>
    <x v="0"/>
    <s v="SEGPRES"/>
    <n v="0"/>
    <n v="0"/>
    <n v="6"/>
    <n v="158575"/>
    <n v="951445"/>
    <x v="0"/>
  </r>
  <r>
    <x v="4"/>
    <d v="2015-11-09T00:00:00"/>
    <n v="44776"/>
    <n v="15267"/>
    <s v="77099980-4"/>
    <s v="DELL LTDA."/>
    <n v="26071"/>
    <s v="PC"/>
    <n v="951446"/>
    <x v="0"/>
    <s v="SEGPRES"/>
    <n v="0"/>
    <n v="0"/>
    <n v="6"/>
    <n v="158575"/>
    <n v="951445"/>
    <x v="0"/>
  </r>
  <r>
    <x v="4"/>
    <d v="2015-11-09T00:00:00"/>
    <n v="44776"/>
    <n v="15267"/>
    <s v="77099980-4"/>
    <s v="DELL LTDA."/>
    <n v="26070"/>
    <s v="PC"/>
    <n v="951446"/>
    <x v="0"/>
    <s v="SEGPRES"/>
    <n v="0"/>
    <n v="0"/>
    <n v="6"/>
    <n v="158575"/>
    <n v="951445"/>
    <x v="0"/>
  </r>
  <r>
    <x v="4"/>
    <d v="2015-11-09T00:00:00"/>
    <n v="44776"/>
    <n v="15267"/>
    <s v="77099980-4"/>
    <s v="DELL LTDA."/>
    <n v="26069"/>
    <s v="PC"/>
    <n v="951450"/>
    <x v="0"/>
    <s v="SEGPRES"/>
    <n v="0"/>
    <n v="0"/>
    <n v="6"/>
    <n v="158574"/>
    <n v="951449"/>
    <x v="0"/>
  </r>
  <r>
    <x v="4"/>
    <d v="2015-11-09T00:00:00"/>
    <n v="44776"/>
    <n v="15267"/>
    <s v="77099980-4"/>
    <s v="DELL LTDA."/>
    <n v="26065"/>
    <s v="PC"/>
    <n v="951446"/>
    <x v="0"/>
    <s v="SEGPRES"/>
    <n v="0"/>
    <n v="0"/>
    <n v="6"/>
    <n v="158575"/>
    <n v="951445"/>
    <x v="0"/>
  </r>
  <r>
    <x v="4"/>
    <d v="2015-11-09T00:00:00"/>
    <n v="44776"/>
    <n v="15267"/>
    <s v="77099980-4"/>
    <s v="DELL LTDA."/>
    <n v="26066"/>
    <s v="PC"/>
    <n v="951446"/>
    <x v="0"/>
    <s v="SEGPRES"/>
    <n v="0"/>
    <n v="0"/>
    <n v="6"/>
    <n v="158575"/>
    <n v="951445"/>
    <x v="0"/>
  </r>
  <r>
    <x v="4"/>
    <d v="2015-11-09T00:00:00"/>
    <n v="44776"/>
    <n v="15267"/>
    <s v="77099980-4"/>
    <s v="DELL LTDA."/>
    <n v="26064"/>
    <s v="PC"/>
    <n v="951446"/>
    <x v="0"/>
    <s v="SEGPRES"/>
    <n v="0"/>
    <n v="0"/>
    <n v="6"/>
    <n v="158575"/>
    <n v="951445"/>
    <x v="0"/>
  </r>
  <r>
    <x v="4"/>
    <d v="2015-11-23T00:00:00"/>
    <n v="44776"/>
    <n v="15552"/>
    <s v="77099980-4"/>
    <s v="DELL LTDA."/>
    <n v="26096"/>
    <s v="PC"/>
    <n v="617630"/>
    <x v="0"/>
    <s v="SEGPRES"/>
    <n v="0"/>
    <n v="0"/>
    <n v="6"/>
    <n v="102939"/>
    <n v="617629"/>
    <x v="0"/>
  </r>
  <r>
    <x v="4"/>
    <d v="2015-11-23T00:00:00"/>
    <n v="44776"/>
    <n v="15552"/>
    <s v="77099980-4"/>
    <s v="DELL LTDA."/>
    <n v="26097"/>
    <s v="PC"/>
    <n v="617628"/>
    <x v="0"/>
    <s v="SEGPRES"/>
    <n v="0"/>
    <n v="0"/>
    <n v="6"/>
    <n v="102937"/>
    <n v="617627"/>
    <x v="0"/>
  </r>
  <r>
    <x v="4"/>
    <d v="2015-11-23T00:00:00"/>
    <n v="44776"/>
    <n v="15552"/>
    <s v="77099980-4"/>
    <s v="DELL LTDA."/>
    <n v="26098"/>
    <s v="PC"/>
    <n v="617628"/>
    <x v="0"/>
    <s v="SEGPRES"/>
    <n v="0"/>
    <n v="0"/>
    <n v="6"/>
    <n v="102937"/>
    <n v="617627"/>
    <x v="0"/>
  </r>
  <r>
    <x v="4"/>
    <d v="2015-11-23T00:00:00"/>
    <n v="44776"/>
    <n v="15552"/>
    <s v="77099980-4"/>
    <s v="DELL LTDA."/>
    <n v="26099"/>
    <s v="PC"/>
    <n v="617628"/>
    <x v="0"/>
    <s v="SEGPRES"/>
    <n v="0"/>
    <n v="0"/>
    <n v="6"/>
    <n v="102937"/>
    <n v="617627"/>
    <x v="0"/>
  </r>
  <r>
    <x v="4"/>
    <d v="2016-02-08T00:00:00"/>
    <n v="44955"/>
    <n v="180"/>
    <s v="76403612-3"/>
    <s v="Compañia de Computación y Procesos Ltda"/>
    <n v="26624"/>
    <s v="NOTEBOOKS Y NETBOOKS"/>
    <n v="505512"/>
    <x v="1"/>
    <s v="DGD"/>
    <n v="0"/>
    <n v="0"/>
    <n v="6"/>
    <n v="84252"/>
    <n v="498491"/>
    <x v="111"/>
  </r>
  <r>
    <x v="4"/>
    <d v="2016-02-08T00:00:00"/>
    <n v="44955"/>
    <n v="180"/>
    <s v="76403612-3"/>
    <s v="Compañia de Computación y Procesos Ltda"/>
    <n v="26625"/>
    <s v="NOTEBOOKS Y NETBOOKS"/>
    <n v="505512"/>
    <x v="1"/>
    <s v="DGD"/>
    <n v="0"/>
    <n v="0"/>
    <n v="6"/>
    <n v="84252"/>
    <n v="498491"/>
    <x v="111"/>
  </r>
  <r>
    <x v="4"/>
    <d v="2016-02-10T00:00:00"/>
    <n v="44955"/>
    <n v="233"/>
    <s v="77818480-k"/>
    <s v="NEA CONSULTORES ASOCIADOS LTDA."/>
    <n v="26630"/>
    <s v="PC"/>
    <n v="720565"/>
    <x v="1"/>
    <s v="DGD"/>
    <n v="0"/>
    <n v="0"/>
    <n v="6"/>
    <n v="120094"/>
    <n v="710556"/>
    <x v="112"/>
  </r>
  <r>
    <x v="4"/>
    <d v="2016-02-16T00:00:00"/>
    <n v="44955"/>
    <n v="1054"/>
    <s v="76026331-1"/>
    <s v="AM INVERSIONES SOC. ANONIMA CERRADA"/>
    <n v="29045"/>
    <s v="OTROS EQUIPOS Y ACC. IMAGEN, VIDEO, AUDIO Y PROYECCION"/>
    <n v="361646"/>
    <x v="0"/>
    <s v="SEGPRES"/>
    <n v="0"/>
    <n v="0"/>
    <n v="6"/>
    <n v="60274"/>
    <n v="351598"/>
    <x v="113"/>
  </r>
  <r>
    <x v="4"/>
    <d v="2016-02-16T00:00:00"/>
    <n v="44955"/>
    <n v="1054"/>
    <s v="76026331-1"/>
    <s v="AM INVERSIONES SOC. ANONIMA CERRADA"/>
    <n v="29053"/>
    <s v="DISCOS DUROS"/>
    <n v="191670"/>
    <x v="0"/>
    <s v="SEGPRES"/>
    <n v="0"/>
    <n v="0"/>
    <n v="6"/>
    <n v="31945"/>
    <n v="186346"/>
    <x v="114"/>
  </r>
  <r>
    <x v="4"/>
    <d v="2016-02-16T00:00:00"/>
    <n v="44955"/>
    <n v="1054"/>
    <s v="76026331-1"/>
    <s v="AM INVERSIONES SOC. ANONIMA CERRADA"/>
    <n v="29044"/>
    <s v="OTROS EQUIPOS Y ACC. IMAGEN, VIDEO, AUDIO Y PROYECCION"/>
    <n v="361646"/>
    <x v="0"/>
    <s v="SEGPRES"/>
    <n v="0"/>
    <n v="0"/>
    <n v="6"/>
    <n v="60274"/>
    <n v="351598"/>
    <x v="113"/>
  </r>
  <r>
    <x v="4"/>
    <d v="2016-02-16T00:00:00"/>
    <n v="44955"/>
    <n v="1054"/>
    <s v="76026331-1"/>
    <s v="AM INVERSIONES SOC. ANONIMA CERRADA"/>
    <n v="29046"/>
    <s v="OTROS EQUIPOS Y ACC. IMAGEN, VIDEO, AUDIO Y PROYECCION"/>
    <n v="361646"/>
    <x v="0"/>
    <s v="SEGPRES"/>
    <n v="0"/>
    <n v="0"/>
    <n v="6"/>
    <n v="60274"/>
    <n v="351598"/>
    <x v="113"/>
  </r>
  <r>
    <x v="4"/>
    <d v="2016-02-16T00:00:00"/>
    <n v="44955"/>
    <n v="1054"/>
    <s v="76026331-1"/>
    <s v="AM INVERSIONES SOC. ANONIMA CERRADA"/>
    <n v="29043"/>
    <s v="OTROS EQUIPOS Y ACC. IMAGEN, VIDEO, AUDIO Y PROYECCION"/>
    <n v="361646"/>
    <x v="0"/>
    <s v="SEGPRES"/>
    <n v="0"/>
    <n v="0"/>
    <n v="6"/>
    <n v="60274"/>
    <n v="351598"/>
    <x v="113"/>
  </r>
  <r>
    <x v="4"/>
    <d v="2016-02-16T00:00:00"/>
    <n v="44955"/>
    <n v="1054"/>
    <s v="76026331-1"/>
    <s v="AM INVERSIONES SOC. ANONIMA CERRADA"/>
    <n v="29047"/>
    <s v="OTROS EQUIPOS Y ACC. IMAGEN, VIDEO, AUDIO Y PROYECCION"/>
    <n v="361646"/>
    <x v="0"/>
    <s v="SEGPRES"/>
    <n v="0"/>
    <n v="0"/>
    <n v="6"/>
    <n v="60274"/>
    <n v="351598"/>
    <x v="113"/>
  </r>
  <r>
    <x v="4"/>
    <d v="2016-02-16T00:00:00"/>
    <n v="44955"/>
    <n v="1054"/>
    <s v="76026331-1"/>
    <s v="AM INVERSIONES SOC. ANONIMA CERRADA"/>
    <n v="29048"/>
    <s v="OTROS EQUIPOS Y ACC. IMAGEN, VIDEO, AUDIO Y PROYECCION"/>
    <n v="361646"/>
    <x v="0"/>
    <s v="SEGPRES"/>
    <n v="0"/>
    <n v="0"/>
    <n v="6"/>
    <n v="60274"/>
    <n v="351598"/>
    <x v="113"/>
  </r>
  <r>
    <x v="4"/>
    <d v="2016-02-16T00:00:00"/>
    <n v="44955"/>
    <n v="1054"/>
    <s v="76026331-1"/>
    <s v="AM INVERSIONES SOC. ANONIMA CERRADA"/>
    <n v="29049"/>
    <s v="OTROS EQUIPOS Y ACC. IMAGEN, VIDEO, AUDIO Y PROYECCION"/>
    <n v="361646"/>
    <x v="0"/>
    <s v="SEGPRES"/>
    <n v="0"/>
    <n v="0"/>
    <n v="6"/>
    <n v="60274"/>
    <n v="351598"/>
    <x v="113"/>
  </r>
  <r>
    <x v="4"/>
    <d v="2016-02-16T00:00:00"/>
    <n v="44955"/>
    <n v="1054"/>
    <s v="76026331-1"/>
    <s v="AM INVERSIONES SOC. ANONIMA CERRADA"/>
    <n v="29050"/>
    <s v="OTROS EQUIPOS Y ACC. IMAGEN, VIDEO, AUDIO Y PROYECCION"/>
    <n v="361646"/>
    <x v="0"/>
    <s v="SEGPRES"/>
    <n v="0"/>
    <n v="0"/>
    <n v="6"/>
    <n v="60274"/>
    <n v="351598"/>
    <x v="113"/>
  </r>
  <r>
    <x v="4"/>
    <d v="2016-02-16T00:00:00"/>
    <n v="44955"/>
    <n v="1054"/>
    <s v="76026331-1"/>
    <s v="AM INVERSIONES SOC. ANONIMA CERRADA"/>
    <n v="29051"/>
    <s v="OTROS EQUIPOS Y ACC. IMAGEN, VIDEO, AUDIO Y PROYECCION"/>
    <n v="361646"/>
    <x v="0"/>
    <s v="SEGPRES"/>
    <n v="0"/>
    <n v="0"/>
    <n v="6"/>
    <n v="60274"/>
    <n v="351598"/>
    <x v="113"/>
  </r>
  <r>
    <x v="4"/>
    <d v="2016-02-16T00:00:00"/>
    <n v="44955"/>
    <n v="1054"/>
    <s v="76026331-1"/>
    <s v="AM INVERSIONES SOC. ANONIMA CERRADA"/>
    <n v="29052"/>
    <s v="OTROS EQUIPOS Y ACC. IMAGEN, VIDEO, AUDIO Y PROYECCION"/>
    <n v="624602"/>
    <x v="0"/>
    <s v="SEGPRES"/>
    <n v="0"/>
    <n v="0"/>
    <n v="6"/>
    <n v="104100"/>
    <n v="607250"/>
    <x v="115"/>
  </r>
  <r>
    <x v="4"/>
    <d v="2016-02-16T00:00:00"/>
    <n v="44955"/>
    <n v="1054"/>
    <s v="76026331-1"/>
    <s v="AM INVERSIONES SOC. ANONIMA CERRADA"/>
    <n v="29054"/>
    <s v="DISCOS DUROS"/>
    <n v="191670"/>
    <x v="0"/>
    <s v="SEGPRES"/>
    <n v="0"/>
    <n v="0"/>
    <n v="6"/>
    <n v="31945"/>
    <n v="186346"/>
    <x v="114"/>
  </r>
  <r>
    <x v="4"/>
    <d v="2016-02-09T00:00:00"/>
    <n v="44955"/>
    <n v="1608"/>
    <s v="76324469-5"/>
    <s v="COMERCIAL 2050 SPA"/>
    <n v="26621"/>
    <s v="NOTEBOOKS Y NETBOOKS"/>
    <n v="1049155"/>
    <x v="1"/>
    <s v="DGD"/>
    <n v="0"/>
    <n v="0"/>
    <n v="6"/>
    <n v="174859"/>
    <n v="1034582"/>
    <x v="116"/>
  </r>
  <r>
    <x v="4"/>
    <d v="2016-03-01T00:00:00"/>
    <n v="45180"/>
    <n v="207"/>
    <s v="76403612-3"/>
    <s v="Compañia de Computación y Procesos Ltda"/>
    <n v="26636"/>
    <s v="NOTEBOOKS Y NETBOOKS"/>
    <n v="505512"/>
    <x v="1"/>
    <s v="DGD"/>
    <n v="0"/>
    <n v="0"/>
    <n v="6"/>
    <n v="84252"/>
    <n v="491470"/>
    <x v="117"/>
  </r>
  <r>
    <x v="4"/>
    <d v="2016-03-10T00:00:00"/>
    <n v="45180"/>
    <n v="213"/>
    <s v="76403612-3"/>
    <s v="Compañia de Computación y Procesos Ltda"/>
    <n v="26640"/>
    <s v="NOTEBOOKS Y NETBOOKS"/>
    <n v="507221"/>
    <x v="1"/>
    <s v="DGD"/>
    <n v="0"/>
    <n v="0"/>
    <n v="6"/>
    <n v="84537"/>
    <n v="493132"/>
    <x v="118"/>
  </r>
  <r>
    <x v="4"/>
    <d v="2016-04-11T00:00:00"/>
    <n v="45316"/>
    <n v="12249"/>
    <s v="76596570-5"/>
    <s v="Carlos Alberto Palma Rivera y otros Ltda."/>
    <n v="26658"/>
    <s v="MAQUINAS DE OFICINA"/>
    <n v="645109"/>
    <x v="3"/>
    <s v="CAIGG"/>
    <n v="0"/>
    <n v="0"/>
    <n v="6"/>
    <n v="107517"/>
    <n v="618228"/>
    <x v="119"/>
  </r>
  <r>
    <x v="4"/>
    <d v="2016-04-18T00:00:00"/>
    <n v="45316"/>
    <n v="19416"/>
    <s v="77099980-4"/>
    <s v="DELL LTDA."/>
    <n v="27700"/>
    <s v="PC"/>
    <n v="739853"/>
    <x v="3"/>
    <s v="CAIGG"/>
    <n v="0"/>
    <n v="0"/>
    <n v="6"/>
    <n v="123309"/>
    <n v="698751"/>
    <x v="120"/>
  </r>
  <r>
    <x v="4"/>
    <d v="2016-04-18T00:00:00"/>
    <n v="45316"/>
    <n v="19416"/>
    <s v="77099980-4"/>
    <s v="DELL LTDA."/>
    <n v="27701"/>
    <s v="PC"/>
    <n v="739853"/>
    <x v="3"/>
    <s v="CAIGG"/>
    <n v="0"/>
    <n v="0"/>
    <n v="6"/>
    <n v="123309"/>
    <n v="698751"/>
    <x v="120"/>
  </r>
  <r>
    <x v="4"/>
    <d v="2016-04-18T00:00:00"/>
    <n v="45316"/>
    <n v="19416"/>
    <s v="77099980-4"/>
    <s v="DELL LTDA."/>
    <n v="27702"/>
    <s v="PC"/>
    <n v="739853"/>
    <x v="3"/>
    <s v="CAIGG"/>
    <n v="0"/>
    <n v="0"/>
    <n v="6"/>
    <n v="123309"/>
    <n v="698751"/>
    <x v="120"/>
  </r>
  <r>
    <x v="4"/>
    <d v="2016-04-18T00:00:00"/>
    <n v="45316"/>
    <n v="19416"/>
    <s v="77099980-4"/>
    <s v="DELL LTDA."/>
    <n v="27703"/>
    <s v="PC"/>
    <n v="739853"/>
    <x v="3"/>
    <s v="CAIGG"/>
    <n v="0"/>
    <n v="0"/>
    <n v="6"/>
    <n v="123309"/>
    <n v="698751"/>
    <x v="120"/>
  </r>
  <r>
    <x v="4"/>
    <d v="2016-04-18T00:00:00"/>
    <n v="45316"/>
    <n v="19416"/>
    <s v="77099980-4"/>
    <s v="DELL LTDA."/>
    <n v="27704"/>
    <s v="PC"/>
    <n v="739853"/>
    <x v="3"/>
    <s v="CAIGG"/>
    <n v="0"/>
    <n v="0"/>
    <n v="6"/>
    <n v="123309"/>
    <n v="698751"/>
    <x v="120"/>
  </r>
  <r>
    <x v="4"/>
    <d v="2016-04-18T00:00:00"/>
    <n v="45316"/>
    <n v="19416"/>
    <s v="77099980-4"/>
    <s v="DELL LTDA."/>
    <n v="27705"/>
    <s v="PC"/>
    <n v="739853"/>
    <x v="3"/>
    <s v="CAIGG"/>
    <n v="0"/>
    <n v="0"/>
    <n v="6"/>
    <n v="123309"/>
    <n v="698751"/>
    <x v="120"/>
  </r>
  <r>
    <x v="4"/>
    <d v="2016-04-18T00:00:00"/>
    <n v="45316"/>
    <n v="19416"/>
    <s v="77099980-4"/>
    <s v="DELL LTDA."/>
    <n v="27706"/>
    <s v="PC"/>
    <n v="739853"/>
    <x v="3"/>
    <s v="CAIGG"/>
    <n v="0"/>
    <n v="0"/>
    <n v="6"/>
    <n v="123309"/>
    <n v="698751"/>
    <x v="120"/>
  </r>
  <r>
    <x v="4"/>
    <d v="2016-04-18T00:00:00"/>
    <n v="45316"/>
    <n v="19416"/>
    <s v="77099980-4"/>
    <s v="DELL LTDA."/>
    <n v="27707"/>
    <s v="PC"/>
    <n v="739855"/>
    <x v="3"/>
    <s v="CAIGG"/>
    <n v="0"/>
    <n v="0"/>
    <n v="6"/>
    <n v="123309"/>
    <n v="698751"/>
    <x v="121"/>
  </r>
  <r>
    <x v="4"/>
    <d v="2016-04-21T00:00:00"/>
    <n v="45316"/>
    <n v="19539"/>
    <s v="77099980-4"/>
    <s v="DELL LTDA."/>
    <n v="26649"/>
    <s v="MONITORES"/>
    <n v="144640"/>
    <x v="3"/>
    <s v="CAIGG"/>
    <n v="0"/>
    <n v="0"/>
    <n v="6"/>
    <n v="24102"/>
    <n v="136601"/>
    <x v="122"/>
  </r>
  <r>
    <x v="4"/>
    <d v="2016-04-21T00:00:00"/>
    <n v="45316"/>
    <n v="19539"/>
    <s v="77099980-4"/>
    <s v="DELL LTDA."/>
    <n v="26654"/>
    <s v="MONITORES"/>
    <n v="144640"/>
    <x v="3"/>
    <s v="CAIGG"/>
    <n v="0"/>
    <n v="0"/>
    <n v="6"/>
    <n v="24102"/>
    <n v="136601"/>
    <x v="122"/>
  </r>
  <r>
    <x v="4"/>
    <d v="2016-04-21T00:00:00"/>
    <n v="45316"/>
    <n v="19539"/>
    <s v="77099980-4"/>
    <s v="DELL LTDA."/>
    <n v="26650"/>
    <s v="MONITORES"/>
    <n v="144640"/>
    <x v="3"/>
    <s v="CAIGG"/>
    <n v="0"/>
    <n v="0"/>
    <n v="6"/>
    <n v="24102"/>
    <n v="136601"/>
    <x v="122"/>
  </r>
  <r>
    <x v="4"/>
    <d v="2016-04-21T00:00:00"/>
    <n v="45316"/>
    <n v="19539"/>
    <s v="77099980-4"/>
    <s v="DELL LTDA."/>
    <n v="26655"/>
    <s v="MONITORES"/>
    <n v="144640"/>
    <x v="3"/>
    <s v="CAIGG"/>
    <n v="0"/>
    <n v="0"/>
    <n v="6"/>
    <n v="24102"/>
    <n v="136601"/>
    <x v="122"/>
  </r>
  <r>
    <x v="4"/>
    <d v="2016-04-21T00:00:00"/>
    <n v="45316"/>
    <n v="19539"/>
    <s v="77099980-4"/>
    <s v="DELL LTDA."/>
    <n v="26651"/>
    <s v="MONITORES"/>
    <n v="144640"/>
    <x v="3"/>
    <s v="CAIGG"/>
    <n v="0"/>
    <n v="0"/>
    <n v="6"/>
    <n v="24102"/>
    <n v="136601"/>
    <x v="122"/>
  </r>
  <r>
    <x v="4"/>
    <d v="2016-04-21T00:00:00"/>
    <n v="45316"/>
    <n v="19539"/>
    <s v="77099980-4"/>
    <s v="DELL LTDA."/>
    <n v="26656"/>
    <s v="PC"/>
    <n v="833442"/>
    <x v="3"/>
    <s v="CAIGG"/>
    <n v="0"/>
    <n v="0"/>
    <n v="6"/>
    <n v="138907"/>
    <n v="787140"/>
    <x v="123"/>
  </r>
  <r>
    <x v="4"/>
    <d v="2016-04-21T00:00:00"/>
    <n v="45316"/>
    <n v="19539"/>
    <s v="77099980-4"/>
    <s v="DELL LTDA."/>
    <n v="26648"/>
    <s v="MONITORES"/>
    <n v="144640"/>
    <x v="3"/>
    <s v="CAIGG"/>
    <n v="0"/>
    <n v="0"/>
    <n v="6"/>
    <n v="24102"/>
    <n v="136601"/>
    <x v="122"/>
  </r>
  <r>
    <x v="4"/>
    <d v="2016-04-21T00:00:00"/>
    <n v="45316"/>
    <n v="19539"/>
    <s v="77099980-4"/>
    <s v="DELL LTDA."/>
    <n v="26657"/>
    <s v="NOTEBOOKS Y NETBOOKS"/>
    <n v="1033340"/>
    <x v="3"/>
    <s v="CAIGG"/>
    <n v="0"/>
    <n v="0"/>
    <n v="6"/>
    <n v="172223"/>
    <n v="975930"/>
    <x v="124"/>
  </r>
  <r>
    <x v="4"/>
    <d v="2016-04-21T00:00:00"/>
    <n v="45316"/>
    <n v="19539"/>
    <s v="77099980-4"/>
    <s v="DELL LTDA."/>
    <n v="26652"/>
    <s v="MONITORES"/>
    <n v="144640"/>
    <x v="3"/>
    <s v="CAIGG"/>
    <n v="0"/>
    <n v="0"/>
    <n v="6"/>
    <n v="24102"/>
    <n v="136601"/>
    <x v="122"/>
  </r>
  <r>
    <x v="4"/>
    <d v="2016-04-21T00:00:00"/>
    <n v="45316"/>
    <n v="19539"/>
    <s v="77099980-4"/>
    <s v="DELL LTDA."/>
    <n v="26653"/>
    <s v="MONITORES"/>
    <n v="144640"/>
    <x v="3"/>
    <s v="CAIGG"/>
    <n v="0"/>
    <n v="0"/>
    <n v="6"/>
    <n v="24102"/>
    <n v="136601"/>
    <x v="122"/>
  </r>
  <r>
    <x v="4"/>
    <d v="2016-05-09T00:00:00"/>
    <n v="45497"/>
    <n v="19929"/>
    <s v="77099980-4"/>
    <s v="DELL LTDA."/>
    <n v="26695"/>
    <s v="NOTEBOOKS Y NETBOOKS"/>
    <n v="1240076"/>
    <x v="0"/>
    <s v="SEGPRES"/>
    <n v="0"/>
    <n v="0"/>
    <n v="6"/>
    <n v="206679"/>
    <n v="1171181"/>
    <x v="125"/>
  </r>
  <r>
    <x v="4"/>
    <d v="2016-05-09T00:00:00"/>
    <n v="45497"/>
    <n v="19929"/>
    <s v="77099980-4"/>
    <s v="DELL LTDA."/>
    <n v="26694"/>
    <s v="NOTEBOOKS Y NETBOOKS"/>
    <n v="1240076"/>
    <x v="0"/>
    <s v="SEGPRES"/>
    <n v="0"/>
    <n v="0"/>
    <n v="6"/>
    <n v="206679"/>
    <n v="1171181"/>
    <x v="125"/>
  </r>
  <r>
    <x v="4"/>
    <d v="2016-05-09T00:00:00"/>
    <n v="45497"/>
    <n v="19929"/>
    <s v="77099980-4"/>
    <s v="DELL LTDA."/>
    <n v="26696"/>
    <s v="NOTEBOOKS Y NETBOOKS"/>
    <n v="1240076"/>
    <x v="0"/>
    <s v="SEGPRES"/>
    <n v="0"/>
    <n v="0"/>
    <n v="6"/>
    <n v="206679"/>
    <n v="1171181"/>
    <x v="125"/>
  </r>
  <r>
    <x v="4"/>
    <d v="2016-05-09T00:00:00"/>
    <n v="45497"/>
    <n v="19929"/>
    <s v="77099980-4"/>
    <s v="DELL LTDA."/>
    <n v="26712"/>
    <s v="PC"/>
    <n v="972290"/>
    <x v="0"/>
    <s v="SEGPRES"/>
    <n v="0"/>
    <n v="0"/>
    <n v="6"/>
    <n v="162048"/>
    <n v="918272"/>
    <x v="126"/>
  </r>
  <r>
    <x v="4"/>
    <d v="2016-05-09T00:00:00"/>
    <n v="45497"/>
    <n v="19929"/>
    <s v="77099980-4"/>
    <s v="DELL LTDA."/>
    <n v="26697"/>
    <s v="NOTEBOOKS Y NETBOOKS"/>
    <n v="1240076"/>
    <x v="0"/>
    <s v="SEGPRES"/>
    <n v="0"/>
    <n v="0"/>
    <n v="6"/>
    <n v="206679"/>
    <n v="1171181"/>
    <x v="125"/>
  </r>
  <r>
    <x v="4"/>
    <d v="2016-05-09T00:00:00"/>
    <n v="45497"/>
    <n v="19929"/>
    <s v="77099980-4"/>
    <s v="DELL LTDA."/>
    <n v="26721"/>
    <s v="PC"/>
    <n v="972288"/>
    <x v="0"/>
    <s v="SEGPRES"/>
    <n v="0"/>
    <n v="0"/>
    <n v="6"/>
    <n v="162048"/>
    <n v="918272"/>
    <x v="127"/>
  </r>
  <r>
    <x v="4"/>
    <d v="2016-05-09T00:00:00"/>
    <n v="45497"/>
    <n v="19929"/>
    <s v="77099980-4"/>
    <s v="DELL LTDA."/>
    <n v="26698"/>
    <s v="NOTEBOOKS Y NETBOOKS"/>
    <n v="1240076"/>
    <x v="0"/>
    <s v="SEGPRES"/>
    <n v="0"/>
    <n v="0"/>
    <n v="6"/>
    <n v="206679"/>
    <n v="1171181"/>
    <x v="125"/>
  </r>
  <r>
    <x v="4"/>
    <d v="2016-05-09T00:00:00"/>
    <n v="45497"/>
    <n v="19929"/>
    <s v="77099980-4"/>
    <s v="DELL LTDA."/>
    <n v="26709"/>
    <s v="PC"/>
    <n v="972288"/>
    <x v="0"/>
    <s v="SEGPRES"/>
    <n v="0"/>
    <n v="0"/>
    <n v="6"/>
    <n v="162048"/>
    <n v="918272"/>
    <x v="127"/>
  </r>
  <r>
    <x v="4"/>
    <d v="2016-05-09T00:00:00"/>
    <n v="45497"/>
    <n v="19929"/>
    <s v="77099980-4"/>
    <s v="DELL LTDA."/>
    <n v="26710"/>
    <s v="PC"/>
    <n v="972288"/>
    <x v="0"/>
    <s v="SEGPRES"/>
    <n v="0"/>
    <n v="0"/>
    <n v="6"/>
    <n v="162048"/>
    <n v="918272"/>
    <x v="127"/>
  </r>
  <r>
    <x v="4"/>
    <d v="2016-05-09T00:00:00"/>
    <n v="45497"/>
    <n v="19929"/>
    <s v="77099980-4"/>
    <s v="DELL LTDA."/>
    <n v="26711"/>
    <s v="PC"/>
    <n v="972288"/>
    <x v="0"/>
    <s v="SEGPRES"/>
    <n v="0"/>
    <n v="0"/>
    <n v="6"/>
    <n v="162048"/>
    <n v="918272"/>
    <x v="127"/>
  </r>
  <r>
    <x v="4"/>
    <d v="2016-05-09T00:00:00"/>
    <n v="45497"/>
    <n v="19929"/>
    <s v="77099980-4"/>
    <s v="DELL LTDA."/>
    <n v="26713"/>
    <s v="PC"/>
    <n v="972288"/>
    <x v="0"/>
    <s v="SEGPRES"/>
    <n v="0"/>
    <n v="0"/>
    <n v="6"/>
    <n v="162048"/>
    <n v="918272"/>
    <x v="127"/>
  </r>
  <r>
    <x v="4"/>
    <d v="2016-05-09T00:00:00"/>
    <n v="45497"/>
    <n v="19929"/>
    <s v="77099980-4"/>
    <s v="DELL LTDA."/>
    <n v="26714"/>
    <s v="PC"/>
    <n v="972288"/>
    <x v="0"/>
    <s v="SEGPRES"/>
    <n v="0"/>
    <n v="0"/>
    <n v="6"/>
    <n v="162048"/>
    <n v="918272"/>
    <x v="127"/>
  </r>
  <r>
    <x v="4"/>
    <d v="2016-05-09T00:00:00"/>
    <n v="45497"/>
    <n v="19929"/>
    <s v="77099980-4"/>
    <s v="DELL LTDA."/>
    <n v="26715"/>
    <s v="PC"/>
    <n v="972288"/>
    <x v="0"/>
    <s v="SEGPRES"/>
    <n v="0"/>
    <n v="0"/>
    <n v="6"/>
    <n v="162048"/>
    <n v="918272"/>
    <x v="127"/>
  </r>
  <r>
    <x v="4"/>
    <d v="2016-05-09T00:00:00"/>
    <n v="45497"/>
    <n v="19929"/>
    <s v="77099980-4"/>
    <s v="DELL LTDA."/>
    <n v="26716"/>
    <s v="PC"/>
    <n v="972288"/>
    <x v="0"/>
    <s v="SEGPRES"/>
    <n v="0"/>
    <n v="0"/>
    <n v="6"/>
    <n v="162048"/>
    <n v="918272"/>
    <x v="127"/>
  </r>
  <r>
    <x v="4"/>
    <d v="2016-05-09T00:00:00"/>
    <n v="45497"/>
    <n v="19929"/>
    <s v="77099980-4"/>
    <s v="DELL LTDA."/>
    <n v="26717"/>
    <s v="PC"/>
    <n v="972288"/>
    <x v="0"/>
    <s v="SEGPRES"/>
    <n v="0"/>
    <n v="0"/>
    <n v="6"/>
    <n v="162048"/>
    <n v="918272"/>
    <x v="127"/>
  </r>
  <r>
    <x v="4"/>
    <d v="2016-05-09T00:00:00"/>
    <n v="45497"/>
    <n v="19929"/>
    <s v="77099980-4"/>
    <s v="DELL LTDA."/>
    <n v="26718"/>
    <s v="PC"/>
    <n v="972288"/>
    <x v="0"/>
    <s v="SEGPRES"/>
    <n v="0"/>
    <n v="0"/>
    <n v="6"/>
    <n v="162048"/>
    <n v="918272"/>
    <x v="127"/>
  </r>
  <r>
    <x v="4"/>
    <d v="2016-05-09T00:00:00"/>
    <n v="45497"/>
    <n v="19929"/>
    <s v="77099980-4"/>
    <s v="DELL LTDA."/>
    <n v="26719"/>
    <s v="PC"/>
    <n v="972288"/>
    <x v="0"/>
    <s v="SEGPRES"/>
    <n v="0"/>
    <n v="0"/>
    <n v="6"/>
    <n v="162048"/>
    <n v="918272"/>
    <x v="127"/>
  </r>
  <r>
    <x v="4"/>
    <d v="2016-05-09T00:00:00"/>
    <n v="45497"/>
    <n v="19929"/>
    <s v="77099980-4"/>
    <s v="DELL LTDA."/>
    <n v="26720"/>
    <s v="PC"/>
    <n v="972288"/>
    <x v="0"/>
    <s v="SEGPRES"/>
    <n v="0"/>
    <n v="0"/>
    <n v="6"/>
    <n v="162048"/>
    <n v="918272"/>
    <x v="127"/>
  </r>
  <r>
    <x v="4"/>
    <d v="2016-05-09T00:00:00"/>
    <n v="45497"/>
    <n v="19929"/>
    <s v="77099980-4"/>
    <s v="DELL LTDA."/>
    <n v="26722"/>
    <s v="PC"/>
    <n v="972288"/>
    <x v="0"/>
    <s v="SEGPRES"/>
    <n v="0"/>
    <n v="0"/>
    <n v="6"/>
    <n v="162048"/>
    <n v="918272"/>
    <x v="127"/>
  </r>
  <r>
    <x v="4"/>
    <d v="2016-05-09T00:00:00"/>
    <n v="45497"/>
    <n v="19929"/>
    <s v="77099980-4"/>
    <s v="DELL LTDA."/>
    <n v="26723"/>
    <s v="PC"/>
    <n v="972288"/>
    <x v="0"/>
    <s v="SEGPRES"/>
    <n v="0"/>
    <n v="0"/>
    <n v="6"/>
    <n v="162048"/>
    <n v="918272"/>
    <x v="127"/>
  </r>
  <r>
    <x v="4"/>
    <d v="2016-05-30T00:00:00"/>
    <n v="45497"/>
    <n v="22151"/>
    <s v="77099980-4"/>
    <s v="DELL LTDA."/>
    <n v="26780"/>
    <s v="PC"/>
    <n v="547082"/>
    <x v="0"/>
    <s v="SEGPRES"/>
    <n v="0"/>
    <n v="0"/>
    <n v="6"/>
    <n v="91180"/>
    <n v="509088"/>
    <x v="128"/>
  </r>
  <r>
    <x v="4"/>
    <d v="2016-05-30T00:00:00"/>
    <n v="45497"/>
    <n v="22151"/>
    <s v="77099980-4"/>
    <s v="DELL LTDA."/>
    <n v="26781"/>
    <s v="PC"/>
    <n v="547080"/>
    <x v="0"/>
    <s v="SEGPRES"/>
    <n v="0"/>
    <n v="0"/>
    <n v="6"/>
    <n v="91180"/>
    <n v="509088"/>
    <x v="129"/>
  </r>
  <r>
    <x v="4"/>
    <d v="2016-05-30T00:00:00"/>
    <n v="45497"/>
    <n v="22151"/>
    <s v="77099980-4"/>
    <s v="DELL LTDA."/>
    <n v="26782"/>
    <s v="PC"/>
    <n v="547080"/>
    <x v="0"/>
    <s v="SEGPRES"/>
    <n v="0"/>
    <n v="0"/>
    <n v="6"/>
    <n v="91180"/>
    <n v="509088"/>
    <x v="129"/>
  </r>
  <r>
    <x v="4"/>
    <d v="2016-05-30T00:00:00"/>
    <n v="45497"/>
    <n v="22151"/>
    <s v="77099980-4"/>
    <s v="DELL LTDA."/>
    <n v="26783"/>
    <s v="PC"/>
    <n v="547080"/>
    <x v="0"/>
    <s v="SEGPRES"/>
    <n v="0"/>
    <n v="0"/>
    <n v="6"/>
    <n v="91180"/>
    <n v="509088"/>
    <x v="129"/>
  </r>
  <r>
    <x v="4"/>
    <d v="2016-05-30T00:00:00"/>
    <n v="45497"/>
    <n v="22151"/>
    <s v="77099980-4"/>
    <s v="DELL LTDA."/>
    <n v="26784"/>
    <s v="PC"/>
    <n v="547080"/>
    <x v="0"/>
    <s v="SEGPRES"/>
    <n v="0"/>
    <n v="0"/>
    <n v="6"/>
    <n v="91180"/>
    <n v="509088"/>
    <x v="129"/>
  </r>
  <r>
    <x v="4"/>
    <d v="2016-08-30T00:00:00"/>
    <n v="45907"/>
    <n v="322"/>
    <s v="76040155-2"/>
    <s v="AMERICA EXPORT LIMITADA"/>
    <n v="28509"/>
    <s v="UPS"/>
    <n v="1329865"/>
    <x v="3"/>
    <s v="CAIGG"/>
    <n v="0"/>
    <n v="0"/>
    <n v="6"/>
    <n v="221644"/>
    <n v="1182101"/>
    <x v="130"/>
  </r>
  <r>
    <x v="4"/>
    <d v="2016-09-02T00:00:00"/>
    <n v="45999"/>
    <n v="2493"/>
    <s v="76324469-5"/>
    <s v="COMERCIAL 2050 SPA"/>
    <n v="26889"/>
    <s v="NOTEBOOKS Y NETBOOKS"/>
    <n v="1089492"/>
    <x v="1"/>
    <s v="DGD"/>
    <n v="0"/>
    <n v="0"/>
    <n v="6"/>
    <n v="181582"/>
    <n v="968437"/>
    <x v="131"/>
  </r>
  <r>
    <x v="4"/>
    <d v="2016-10-18T00:00:00"/>
    <n v="45999"/>
    <n v="5066"/>
    <s v="96532020-2"/>
    <s v="INFO WORLD S.A."/>
    <n v="27437"/>
    <s v="NOTEBOOKS Y NETBOOKS"/>
    <n v="415620"/>
    <x v="0"/>
    <s v="SEGPRES"/>
    <n v="0"/>
    <n v="0"/>
    <n v="6"/>
    <n v="69270"/>
    <n v="357895"/>
    <x v="132"/>
  </r>
  <r>
    <x v="4"/>
    <d v="2016-10-18T00:00:00"/>
    <n v="45999"/>
    <n v="5066"/>
    <s v="96532020-2"/>
    <s v="INFO WORLD S.A."/>
    <n v="27438"/>
    <s v="NOTEBOOKS Y NETBOOKS"/>
    <n v="415618"/>
    <x v="0"/>
    <s v="SEGPRES"/>
    <n v="0"/>
    <n v="0"/>
    <n v="6"/>
    <n v="69270"/>
    <n v="357895"/>
    <x v="133"/>
  </r>
  <r>
    <x v="4"/>
    <d v="2016-10-18T00:00:00"/>
    <n v="45999"/>
    <n v="5066"/>
    <s v="96532020-2"/>
    <s v="INFO WORLD S.A."/>
    <n v="27439"/>
    <s v="NOTEBOOKS Y NETBOOKS"/>
    <n v="415620"/>
    <x v="0"/>
    <s v="SEGPRES"/>
    <n v="0"/>
    <n v="0"/>
    <n v="6"/>
    <n v="69270"/>
    <n v="357895"/>
    <x v="132"/>
  </r>
  <r>
    <x v="4"/>
    <d v="2016-10-18T00:00:00"/>
    <n v="45999"/>
    <n v="5066"/>
    <s v="96532020-2"/>
    <s v="INFO WORLD S.A."/>
    <n v="27440"/>
    <s v="NOTEBOOKS Y NETBOOKS"/>
    <n v="415620"/>
    <x v="0"/>
    <s v="SEGPRES"/>
    <n v="0"/>
    <n v="0"/>
    <n v="6"/>
    <n v="69270"/>
    <n v="357895"/>
    <x v="132"/>
  </r>
  <r>
    <x v="4"/>
    <d v="2016-10-18T00:00:00"/>
    <n v="45999"/>
    <n v="5066"/>
    <s v="96532020-2"/>
    <s v="INFO WORLD S.A."/>
    <n v="27441"/>
    <s v="NOTEBOOKS Y NETBOOKS"/>
    <n v="415620"/>
    <x v="0"/>
    <s v="SEGPRES"/>
    <n v="0"/>
    <n v="0"/>
    <n v="6"/>
    <n v="69270"/>
    <n v="357895"/>
    <x v="132"/>
  </r>
  <r>
    <x v="4"/>
    <d v="2016-10-19T00:00:00"/>
    <n v="45999"/>
    <n v="24192"/>
    <s v="77099980-4"/>
    <s v="DELL LTDA."/>
    <n v="27526"/>
    <s v="NOTEBOOKS Y NETBOOKS"/>
    <n v="1268781"/>
    <x v="0"/>
    <s v="SEGPRES"/>
    <n v="0"/>
    <n v="0"/>
    <n v="6"/>
    <n v="211463"/>
    <n v="1092559"/>
    <x v="134"/>
  </r>
  <r>
    <x v="4"/>
    <d v="2016-10-19T00:00:00"/>
    <n v="45999"/>
    <n v="24192"/>
    <s v="77099980-4"/>
    <s v="DELL LTDA."/>
    <n v="27527"/>
    <s v="NOTEBOOKS Y NETBOOKS"/>
    <n v="1268781"/>
    <x v="0"/>
    <s v="SEGPRES"/>
    <n v="0"/>
    <n v="0"/>
    <n v="6"/>
    <n v="211463"/>
    <n v="1092559"/>
    <x v="134"/>
  </r>
  <r>
    <x v="4"/>
    <d v="2016-11-24T00:00:00"/>
    <n v="46091"/>
    <n v="2802"/>
    <s v="76324469-5"/>
    <s v="COMERCIAL 2050 SPA"/>
    <n v="27629"/>
    <s v="NOTEBOOKS Y NETBOOKS"/>
    <n v="1054680"/>
    <x v="1"/>
    <s v="DGD"/>
    <n v="0"/>
    <n v="0"/>
    <n v="6"/>
    <n v="175780"/>
    <n v="893548"/>
    <x v="135"/>
  </r>
  <r>
    <x v="4"/>
    <d v="2016-11-24T00:00:00"/>
    <n v="46091"/>
    <n v="2802"/>
    <s v="76324469-5"/>
    <s v="COMERCIAL 2050 SPA"/>
    <n v="27630"/>
    <s v="NOTEBOOKS Y NETBOOKS"/>
    <n v="1054680"/>
    <x v="1"/>
    <s v="DGD"/>
    <n v="0"/>
    <n v="0"/>
    <n v="6"/>
    <n v="175780"/>
    <n v="893548"/>
    <x v="135"/>
  </r>
  <r>
    <x v="4"/>
    <d v="2016-11-24T00:00:00"/>
    <n v="46091"/>
    <n v="2802"/>
    <s v="76324469-5"/>
    <s v="COMERCIAL 2050 SPA"/>
    <n v="27631"/>
    <s v="NOTEBOOKS Y NETBOOKS"/>
    <n v="1054680"/>
    <x v="1"/>
    <s v="DGD"/>
    <n v="0"/>
    <n v="0"/>
    <n v="6"/>
    <n v="175780"/>
    <n v="893548"/>
    <x v="135"/>
  </r>
  <r>
    <x v="4"/>
    <d v="2016-11-24T00:00:00"/>
    <n v="46091"/>
    <n v="2802"/>
    <s v="76324469-5"/>
    <s v="COMERCIAL 2050 SPA"/>
    <n v="27632"/>
    <s v="NOTEBOOKS Y NETBOOKS"/>
    <n v="1054680"/>
    <x v="1"/>
    <s v="DGD"/>
    <n v="0"/>
    <n v="0"/>
    <n v="6"/>
    <n v="175780"/>
    <n v="893548"/>
    <x v="135"/>
  </r>
  <r>
    <x v="4"/>
    <d v="2016-11-24T00:00:00"/>
    <n v="46091"/>
    <n v="2802"/>
    <s v="76324469-5"/>
    <s v="COMERCIAL 2050 SPA"/>
    <n v="27633"/>
    <s v="NOTEBOOKS Y NETBOOKS"/>
    <n v="1054680"/>
    <x v="1"/>
    <s v="DGD"/>
    <n v="0"/>
    <n v="0"/>
    <n v="6"/>
    <n v="175780"/>
    <n v="893548"/>
    <x v="135"/>
  </r>
  <r>
    <x v="4"/>
    <d v="2016-11-24T00:00:00"/>
    <n v="46091"/>
    <n v="2802"/>
    <s v="76324469-5"/>
    <s v="COMERCIAL 2050 SPA"/>
    <n v="27634"/>
    <s v="NOTEBOOKS Y NETBOOKS"/>
    <n v="1054680"/>
    <x v="1"/>
    <s v="DGD"/>
    <n v="0"/>
    <n v="0"/>
    <n v="6"/>
    <n v="175780"/>
    <n v="893548"/>
    <x v="135"/>
  </r>
  <r>
    <x v="4"/>
    <d v="2016-11-24T00:00:00"/>
    <n v="46091"/>
    <n v="2802"/>
    <s v="76324469-5"/>
    <s v="COMERCIAL 2050 SPA"/>
    <n v="27635"/>
    <s v="NOTEBOOKS Y NETBOOKS"/>
    <n v="1054680"/>
    <x v="1"/>
    <s v="DGD"/>
    <n v="0"/>
    <n v="0"/>
    <n v="6"/>
    <n v="175780"/>
    <n v="893548"/>
    <x v="135"/>
  </r>
  <r>
    <x v="4"/>
    <d v="2016-11-24T00:00:00"/>
    <n v="46091"/>
    <n v="2802"/>
    <s v="76324469-5"/>
    <s v="COMERCIAL 2050 SPA"/>
    <n v="27636"/>
    <s v="NOTEBOOKS Y NETBOOKS"/>
    <n v="1054680"/>
    <x v="1"/>
    <s v="DGD"/>
    <n v="0"/>
    <n v="0"/>
    <n v="6"/>
    <n v="175780"/>
    <n v="893548"/>
    <x v="135"/>
  </r>
  <r>
    <x v="4"/>
    <d v="2016-11-24T00:00:00"/>
    <n v="46091"/>
    <n v="2802"/>
    <s v="76324469-5"/>
    <s v="COMERCIAL 2050 SPA"/>
    <n v="27637"/>
    <s v="NOTEBOOKS Y NETBOOKS"/>
    <n v="1054681"/>
    <x v="1"/>
    <s v="DGD"/>
    <n v="0"/>
    <n v="0"/>
    <n v="6"/>
    <n v="175780"/>
    <n v="893548"/>
    <x v="136"/>
  </r>
  <r>
    <x v="4"/>
    <d v="2016-12-29T00:00:00"/>
    <n v="46183"/>
    <n v="196"/>
    <s v="76433824-3"/>
    <s v="COMERCIAL FIRST SPA"/>
    <n v="27938"/>
    <s v="MÓDULO DE AUTOATENCIÓN"/>
    <n v="3335119"/>
    <x v="1"/>
    <s v="DGD"/>
    <n v="0"/>
    <n v="0"/>
    <n v="6"/>
    <n v="555853"/>
    <n v="2779265"/>
    <x v="137"/>
  </r>
  <r>
    <x v="4"/>
    <d v="2016-12-29T00:00:00"/>
    <n v="46183"/>
    <n v="196"/>
    <s v="76433824-3"/>
    <s v="COMERCIAL FIRST SPA"/>
    <n v="27939"/>
    <s v="MÓDULO DE AUTOATENCIÓN"/>
    <n v="3335119"/>
    <x v="1"/>
    <s v="DGD"/>
    <n v="0"/>
    <n v="0"/>
    <n v="6"/>
    <n v="555853"/>
    <n v="2779265"/>
    <x v="137"/>
  </r>
  <r>
    <x v="4"/>
    <d v="2016-12-29T00:00:00"/>
    <n v="46183"/>
    <n v="196"/>
    <s v="76433824-3"/>
    <s v="COMERCIAL FIRST SPA"/>
    <n v="27940"/>
    <s v="MÓDULO DE AUTOATENCIÓN"/>
    <n v="3335119"/>
    <x v="1"/>
    <s v="DGD"/>
    <n v="0"/>
    <n v="0"/>
    <n v="6"/>
    <n v="555853"/>
    <n v="2779265"/>
    <x v="137"/>
  </r>
  <r>
    <x v="4"/>
    <d v="2016-12-29T00:00:00"/>
    <n v="46183"/>
    <n v="196"/>
    <s v="76433824-3"/>
    <s v="COMERCIAL FIRST SPA"/>
    <n v="27941"/>
    <s v="MÓDULO DE AUTOATENCIÓN"/>
    <n v="3335119"/>
    <x v="1"/>
    <s v="DGD"/>
    <n v="0"/>
    <n v="0"/>
    <n v="6"/>
    <n v="555853"/>
    <n v="2779265"/>
    <x v="137"/>
  </r>
  <r>
    <x v="4"/>
    <d v="2016-12-26T00:00:00"/>
    <n v="46183"/>
    <n v="353"/>
    <s v="76104326-9"/>
    <s v="CCIEXPRESS S.P.A."/>
    <n v="28543"/>
    <s v="DISCOS DUROS"/>
    <n v="302255"/>
    <x v="3"/>
    <s v="CAIGG"/>
    <n v="0"/>
    <n v="0"/>
    <n v="6"/>
    <n v="50376"/>
    <n v="251880"/>
    <x v="138"/>
  </r>
  <r>
    <x v="4"/>
    <d v="2016-12-26T00:00:00"/>
    <n v="46183"/>
    <n v="353"/>
    <s v="76104326-9"/>
    <s v="CCIEXPRESS S.P.A."/>
    <n v="28544"/>
    <s v="DISCOS DUROS"/>
    <n v="302255"/>
    <x v="3"/>
    <s v="CAIGG"/>
    <n v="0"/>
    <n v="0"/>
    <n v="6"/>
    <n v="50376"/>
    <n v="251880"/>
    <x v="138"/>
  </r>
  <r>
    <x v="4"/>
    <d v="2016-12-27T00:00:00"/>
    <n v="46183"/>
    <n v="368"/>
    <s v="76423634-3"/>
    <s v="IPC ingenieria de informacion y comunicacion spa"/>
    <n v="28442"/>
    <s v="OTROS EQUIPOS O ACC. DE EQUIPOS DE COMUNICACION"/>
    <n v="187722"/>
    <x v="0"/>
    <s v="SEGPRES"/>
    <n v="0"/>
    <n v="0"/>
    <n v="6"/>
    <n v="31287"/>
    <n v="156435"/>
    <x v="139"/>
  </r>
  <r>
    <x v="4"/>
    <d v="2016-12-27T00:00:00"/>
    <n v="46183"/>
    <n v="368"/>
    <s v="76423634-3"/>
    <s v="IPC ingenieria de informacion y comunicacion spa"/>
    <n v="28437"/>
    <s v="OTROS EQUIPOS O ACC. DE EQUIPOS DE COMUNICACION"/>
    <n v="187722"/>
    <x v="0"/>
    <s v="SEGPRES"/>
    <n v="0"/>
    <n v="0"/>
    <n v="6"/>
    <n v="31287"/>
    <n v="156435"/>
    <x v="139"/>
  </r>
  <r>
    <x v="4"/>
    <d v="2016-12-27T00:00:00"/>
    <n v="46183"/>
    <n v="368"/>
    <s v="76423634-3"/>
    <s v="IPC ingenieria de informacion y comunicacion spa"/>
    <n v="28443"/>
    <s v="OTROS EQUIPOS O ACC. DE EQUIPOS DE COMUNICACION"/>
    <n v="187722"/>
    <x v="0"/>
    <s v="SEGPRES"/>
    <n v="0"/>
    <n v="0"/>
    <n v="6"/>
    <n v="31287"/>
    <n v="156435"/>
    <x v="139"/>
  </r>
  <r>
    <x v="4"/>
    <d v="2016-12-27T00:00:00"/>
    <n v="46183"/>
    <n v="368"/>
    <s v="76423634-3"/>
    <s v="IPC ingenieria de informacion y comunicacion spa"/>
    <n v="28438"/>
    <s v="OTROS EQUIPOS O ACC. DE EQUIPOS DE COMUNICACION"/>
    <n v="187722"/>
    <x v="0"/>
    <s v="SEGPRES"/>
    <n v="0"/>
    <n v="0"/>
    <n v="6"/>
    <n v="31287"/>
    <n v="156435"/>
    <x v="139"/>
  </r>
  <r>
    <x v="4"/>
    <d v="2016-12-27T00:00:00"/>
    <n v="46183"/>
    <n v="368"/>
    <s v="76423634-3"/>
    <s v="IPC ingenieria de informacion y comunicacion spa"/>
    <n v="28444"/>
    <s v="OTROS EQUIPOS O ACC. DE EQUIPOS DE COMUNICACION"/>
    <n v="187722"/>
    <x v="0"/>
    <s v="SEGPRES"/>
    <n v="0"/>
    <n v="0"/>
    <n v="6"/>
    <n v="31287"/>
    <n v="156435"/>
    <x v="139"/>
  </r>
  <r>
    <x v="4"/>
    <d v="2016-12-27T00:00:00"/>
    <n v="46183"/>
    <n v="368"/>
    <s v="76423634-3"/>
    <s v="IPC ingenieria de informacion y comunicacion spa"/>
    <n v="28439"/>
    <s v="OTROS EQUIPOS O ACC. DE EQUIPOS DE COMUNICACION"/>
    <n v="187714"/>
    <x v="0"/>
    <s v="SEGPRES"/>
    <n v="0"/>
    <n v="0"/>
    <n v="6"/>
    <n v="31286"/>
    <n v="156430"/>
    <x v="140"/>
  </r>
  <r>
    <x v="4"/>
    <d v="2016-12-27T00:00:00"/>
    <n v="46183"/>
    <n v="368"/>
    <s v="76423634-3"/>
    <s v="IPC ingenieria de informacion y comunicacion spa"/>
    <n v="28445"/>
    <s v="OTROS EQUIPOS O ACC. DE EQUIPOS DE COMUNICACION"/>
    <n v="187722"/>
    <x v="0"/>
    <s v="SEGPRES"/>
    <n v="0"/>
    <n v="0"/>
    <n v="6"/>
    <n v="31287"/>
    <n v="156435"/>
    <x v="139"/>
  </r>
  <r>
    <x v="4"/>
    <d v="2016-12-27T00:00:00"/>
    <n v="46183"/>
    <n v="368"/>
    <s v="76423634-3"/>
    <s v="IPC ingenieria de informacion y comunicacion spa"/>
    <n v="28440"/>
    <s v="OTROS EQUIPOS O ACC. DE EQUIPOS DE COMUNICACION"/>
    <n v="187722"/>
    <x v="0"/>
    <s v="SEGPRES"/>
    <n v="0"/>
    <n v="0"/>
    <n v="6"/>
    <n v="31287"/>
    <n v="156435"/>
    <x v="139"/>
  </r>
  <r>
    <x v="4"/>
    <d v="2016-12-27T00:00:00"/>
    <n v="46183"/>
    <n v="368"/>
    <s v="76423634-3"/>
    <s v="IPC ingenieria de informacion y comunicacion spa"/>
    <n v="28446"/>
    <s v="OTROS EQUIPOS O ACC. DE EQUIPOS DE COMUNICACION"/>
    <n v="187722"/>
    <x v="0"/>
    <s v="SEGPRES"/>
    <n v="0"/>
    <n v="0"/>
    <n v="6"/>
    <n v="31287"/>
    <n v="156435"/>
    <x v="139"/>
  </r>
  <r>
    <x v="4"/>
    <d v="2016-12-27T00:00:00"/>
    <n v="46183"/>
    <n v="368"/>
    <s v="76423634-3"/>
    <s v="IPC ingenieria de informacion y comunicacion spa"/>
    <n v="28441"/>
    <s v="OTROS EQUIPOS O ACC. DE EQUIPOS DE COMUNICACION"/>
    <n v="187722"/>
    <x v="0"/>
    <s v="SEGPRES"/>
    <n v="0"/>
    <n v="0"/>
    <n v="6"/>
    <n v="31287"/>
    <n v="156435"/>
    <x v="139"/>
  </r>
  <r>
    <x v="4"/>
    <d v="2016-12-27T00:00:00"/>
    <n v="46183"/>
    <n v="368"/>
    <s v="76423634-3"/>
    <s v="IPC ingenieria de informacion y comunicacion spa"/>
    <n v="28447"/>
    <s v="OTROS EQUIPOS O ACC. DE EQUIPOS DE COMUNICACION"/>
    <n v="187722"/>
    <x v="0"/>
    <s v="SEGPRES"/>
    <n v="0"/>
    <n v="0"/>
    <n v="6"/>
    <n v="31287"/>
    <n v="156435"/>
    <x v="139"/>
  </r>
  <r>
    <x v="4"/>
    <d v="2016-12-27T00:00:00"/>
    <n v="46183"/>
    <n v="368"/>
    <s v="76423634-3"/>
    <s v="IPC ingenieria de informacion y comunicacion spa"/>
    <n v="28448"/>
    <s v="OTROS EQUIPOS O ACC. DE EQUIPOS DE COMUNICACION"/>
    <n v="187722"/>
    <x v="0"/>
    <s v="SEGPRES"/>
    <n v="0"/>
    <n v="0"/>
    <n v="6"/>
    <n v="31287"/>
    <n v="156435"/>
    <x v="139"/>
  </r>
  <r>
    <x v="4"/>
    <d v="2016-12-27T00:00:00"/>
    <n v="46183"/>
    <n v="368"/>
    <s v="76423634-3"/>
    <s v="IPC ingenieria de informacion y comunicacion spa"/>
    <n v="28449"/>
    <s v="OTROS EQUIPOS O ACC. DE EQUIPOS DE COMUNICACION"/>
    <n v="187722"/>
    <x v="0"/>
    <s v="SEGPRES"/>
    <n v="0"/>
    <n v="0"/>
    <n v="6"/>
    <n v="31287"/>
    <n v="156435"/>
    <x v="139"/>
  </r>
  <r>
    <x v="4"/>
    <d v="2016-12-27T00:00:00"/>
    <n v="46183"/>
    <n v="368"/>
    <s v="76423634-3"/>
    <s v="IPC ingenieria de informacion y comunicacion spa"/>
    <n v="28450"/>
    <s v="OTROS EQUIPOS O ACC. DE EQUIPOS DE COMUNICACION"/>
    <n v="187722"/>
    <x v="0"/>
    <s v="SEGPRES"/>
    <n v="0"/>
    <n v="0"/>
    <n v="6"/>
    <n v="31287"/>
    <n v="156435"/>
    <x v="139"/>
  </r>
  <r>
    <x v="4"/>
    <d v="2016-12-27T00:00:00"/>
    <n v="46183"/>
    <n v="368"/>
    <s v="76423634-3"/>
    <s v="IPC ingenieria de informacion y comunicacion spa"/>
    <n v="28451"/>
    <s v="OTROS EQUIPOS O ACC. DE EQUIPOS DE COMUNICACION"/>
    <n v="187722"/>
    <x v="0"/>
    <s v="SEGPRES"/>
    <n v="0"/>
    <n v="0"/>
    <n v="6"/>
    <n v="31287"/>
    <n v="156435"/>
    <x v="139"/>
  </r>
  <r>
    <x v="4"/>
    <d v="2016-12-27T00:00:00"/>
    <n v="46183"/>
    <n v="368"/>
    <s v="76423634-3"/>
    <s v="IPC ingenieria de informacion y comunicacion spa"/>
    <n v="28452"/>
    <s v="OTROS EQUIPOS O ACC. DE EQUIPOS DE COMUNICACION"/>
    <n v="187722"/>
    <x v="0"/>
    <s v="SEGPRES"/>
    <n v="0"/>
    <n v="0"/>
    <n v="6"/>
    <n v="31287"/>
    <n v="156435"/>
    <x v="139"/>
  </r>
  <r>
    <x v="4"/>
    <d v="2016-12-27T00:00:00"/>
    <n v="46183"/>
    <n v="368"/>
    <s v="76423634-3"/>
    <s v="IPC ingenieria de informacion y comunicacion spa"/>
    <n v="28453"/>
    <s v="OTROS EQUIPOS O ACC. DE EQUIPOS DE COMUNICACION"/>
    <n v="187722"/>
    <x v="0"/>
    <s v="SEGPRES"/>
    <n v="0"/>
    <n v="0"/>
    <n v="6"/>
    <n v="31287"/>
    <n v="156435"/>
    <x v="139"/>
  </r>
  <r>
    <x v="4"/>
    <d v="2016-12-28T00:00:00"/>
    <n v="46183"/>
    <n v="435"/>
    <s v="76877740-3"/>
    <s v="Tecnologia de la Informacion Four You S.A."/>
    <n v="28455"/>
    <s v="SERVIDORES"/>
    <n v="8457032"/>
    <x v="0"/>
    <s v="SEGPRES"/>
    <n v="0"/>
    <n v="0"/>
    <n v="6"/>
    <n v="1409505"/>
    <n v="7047525"/>
    <x v="141"/>
  </r>
  <r>
    <x v="4"/>
    <d v="2016-12-28T00:00:00"/>
    <n v="46183"/>
    <n v="435"/>
    <s v="76877740-3"/>
    <s v="Tecnologia de la Informacion Four You S.A."/>
    <n v="28456"/>
    <s v="SERVIDORES"/>
    <n v="8457032"/>
    <x v="0"/>
    <s v="SEGPRES"/>
    <n v="0"/>
    <n v="0"/>
    <n v="6"/>
    <n v="1409505"/>
    <n v="7047525"/>
    <x v="141"/>
  </r>
  <r>
    <x v="4"/>
    <d v="2016-12-22T00:00:00"/>
    <n v="46183"/>
    <n v="496"/>
    <s v="76141001-6"/>
    <s v="ITWORLD COMPUTACION LTDA"/>
    <n v="27731"/>
    <s v="MONITORES"/>
    <n v="146394"/>
    <x v="0"/>
    <s v="SEGPRES"/>
    <n v="0"/>
    <n v="0"/>
    <n v="6"/>
    <n v="24399"/>
    <n v="121995"/>
    <x v="142"/>
  </r>
  <r>
    <x v="4"/>
    <d v="2016-12-22T00:00:00"/>
    <n v="46183"/>
    <n v="496"/>
    <s v="76141001-6"/>
    <s v="ITWORLD COMPUTACION LTDA"/>
    <n v="27721"/>
    <s v="MONITORES"/>
    <n v="146394"/>
    <x v="0"/>
    <s v="SEGPRES"/>
    <n v="0"/>
    <n v="0"/>
    <n v="6"/>
    <n v="24399"/>
    <n v="121995"/>
    <x v="142"/>
  </r>
  <r>
    <x v="4"/>
    <d v="2016-12-22T00:00:00"/>
    <n v="46183"/>
    <n v="496"/>
    <s v="76141001-6"/>
    <s v="ITWORLD COMPUTACION LTDA"/>
    <n v="27732"/>
    <s v="MONITORES"/>
    <n v="146394"/>
    <x v="0"/>
    <s v="SEGPRES"/>
    <n v="0"/>
    <n v="0"/>
    <n v="6"/>
    <n v="24399"/>
    <n v="121995"/>
    <x v="142"/>
  </r>
  <r>
    <x v="4"/>
    <d v="2016-12-22T00:00:00"/>
    <n v="46183"/>
    <n v="496"/>
    <s v="76141001-6"/>
    <s v="ITWORLD COMPUTACION LTDA"/>
    <n v="27739"/>
    <s v="MONITORES"/>
    <n v="146394"/>
    <x v="0"/>
    <s v="SEGPRES"/>
    <n v="0"/>
    <n v="0"/>
    <n v="6"/>
    <n v="24399"/>
    <n v="121995"/>
    <x v="142"/>
  </r>
  <r>
    <x v="4"/>
    <d v="2016-12-22T00:00:00"/>
    <n v="46183"/>
    <n v="496"/>
    <s v="76141001-6"/>
    <s v="ITWORLD COMPUTACION LTDA"/>
    <n v="27733"/>
    <s v="MONITORES"/>
    <n v="146394"/>
    <x v="0"/>
    <s v="SEGPRES"/>
    <n v="0"/>
    <n v="0"/>
    <n v="6"/>
    <n v="24399"/>
    <n v="121995"/>
    <x v="142"/>
  </r>
  <r>
    <x v="4"/>
    <d v="2016-12-22T00:00:00"/>
    <n v="46183"/>
    <n v="496"/>
    <s v="76141001-6"/>
    <s v="ITWORLD COMPUTACION LTDA"/>
    <n v="27722"/>
    <s v="MONITORES"/>
    <n v="146394"/>
    <x v="0"/>
    <s v="SEGPRES"/>
    <n v="0"/>
    <n v="0"/>
    <n v="6"/>
    <n v="24399"/>
    <n v="121995"/>
    <x v="142"/>
  </r>
  <r>
    <x v="4"/>
    <d v="2016-12-22T00:00:00"/>
    <n v="46183"/>
    <n v="496"/>
    <s v="76141001-6"/>
    <s v="ITWORLD COMPUTACION LTDA"/>
    <n v="27734"/>
    <s v="MONITORES"/>
    <n v="146394"/>
    <x v="0"/>
    <s v="SEGPRES"/>
    <n v="0"/>
    <n v="0"/>
    <n v="6"/>
    <n v="24399"/>
    <n v="121995"/>
    <x v="142"/>
  </r>
  <r>
    <x v="4"/>
    <d v="2016-12-22T00:00:00"/>
    <n v="46183"/>
    <n v="496"/>
    <s v="76141001-6"/>
    <s v="ITWORLD COMPUTACION LTDA"/>
    <n v="27723"/>
    <s v="MONITORES"/>
    <n v="146394"/>
    <x v="0"/>
    <s v="SEGPRES"/>
    <n v="0"/>
    <n v="0"/>
    <n v="6"/>
    <n v="24399"/>
    <n v="121995"/>
    <x v="142"/>
  </r>
  <r>
    <x v="4"/>
    <d v="2016-12-22T00:00:00"/>
    <n v="46183"/>
    <n v="496"/>
    <s v="76141001-6"/>
    <s v="ITWORLD COMPUTACION LTDA"/>
    <n v="27735"/>
    <s v="MONITORES"/>
    <n v="146394"/>
    <x v="0"/>
    <s v="SEGPRES"/>
    <n v="0"/>
    <n v="0"/>
    <n v="6"/>
    <n v="24399"/>
    <n v="121995"/>
    <x v="142"/>
  </r>
  <r>
    <x v="4"/>
    <d v="2016-12-22T00:00:00"/>
    <n v="46183"/>
    <n v="496"/>
    <s v="76141001-6"/>
    <s v="ITWORLD COMPUTACION LTDA"/>
    <n v="27724"/>
    <s v="MONITORES"/>
    <n v="146394"/>
    <x v="0"/>
    <s v="SEGPRES"/>
    <n v="0"/>
    <n v="0"/>
    <n v="6"/>
    <n v="24399"/>
    <n v="121995"/>
    <x v="142"/>
  </r>
  <r>
    <x v="4"/>
    <d v="2016-12-22T00:00:00"/>
    <n v="46183"/>
    <n v="496"/>
    <s v="76141001-6"/>
    <s v="ITWORLD COMPUTACION LTDA"/>
    <n v="27740"/>
    <s v="MONITORES"/>
    <n v="146394"/>
    <x v="0"/>
    <s v="SEGPRES"/>
    <n v="0"/>
    <n v="0"/>
    <n v="6"/>
    <n v="24399"/>
    <n v="121995"/>
    <x v="142"/>
  </r>
  <r>
    <x v="4"/>
    <d v="2016-12-22T00:00:00"/>
    <n v="46183"/>
    <n v="496"/>
    <s v="76141001-6"/>
    <s v="ITWORLD COMPUTACION LTDA"/>
    <n v="27725"/>
    <s v="MONITORES"/>
    <n v="146394"/>
    <x v="0"/>
    <s v="SEGPRES"/>
    <n v="0"/>
    <n v="0"/>
    <n v="6"/>
    <n v="24399"/>
    <n v="121995"/>
    <x v="142"/>
  </r>
  <r>
    <x v="4"/>
    <d v="2016-12-22T00:00:00"/>
    <n v="46183"/>
    <n v="496"/>
    <s v="76141001-6"/>
    <s v="ITWORLD COMPUTACION LTDA"/>
    <n v="27752"/>
    <s v="OTROS EQUIPOS Y ACC. IMAGEN, VIDEO, AUDIO Y PROYECCION"/>
    <n v="399981"/>
    <x v="0"/>
    <s v="SEGPRES"/>
    <n v="0"/>
    <n v="0"/>
    <n v="6"/>
    <n v="66663"/>
    <n v="333315"/>
    <x v="143"/>
  </r>
  <r>
    <x v="4"/>
    <d v="2016-12-22T00:00:00"/>
    <n v="46183"/>
    <n v="496"/>
    <s v="76141001-6"/>
    <s v="ITWORLD COMPUTACION LTDA"/>
    <n v="27726"/>
    <s v="MONITORES"/>
    <n v="146394"/>
    <x v="0"/>
    <s v="SEGPRES"/>
    <n v="0"/>
    <n v="0"/>
    <n v="6"/>
    <n v="24399"/>
    <n v="121995"/>
    <x v="142"/>
  </r>
  <r>
    <x v="4"/>
    <d v="2016-12-22T00:00:00"/>
    <n v="46183"/>
    <n v="496"/>
    <s v="76141001-6"/>
    <s v="ITWORLD COMPUTACION LTDA"/>
    <n v="27753"/>
    <s v="OTROS EQUIPOS Y ACC. IMAGEN, VIDEO, AUDIO Y PROYECCION"/>
    <n v="399981"/>
    <x v="0"/>
    <s v="SEGPRES"/>
    <n v="0"/>
    <n v="0"/>
    <n v="6"/>
    <n v="66663"/>
    <n v="333315"/>
    <x v="143"/>
  </r>
  <r>
    <x v="4"/>
    <d v="2016-12-22T00:00:00"/>
    <n v="46183"/>
    <n v="496"/>
    <s v="76141001-6"/>
    <s v="ITWORLD COMPUTACION LTDA"/>
    <n v="27727"/>
    <s v="MONITORES"/>
    <n v="146394"/>
    <x v="0"/>
    <s v="SEGPRES"/>
    <n v="0"/>
    <n v="0"/>
    <n v="6"/>
    <n v="24399"/>
    <n v="121995"/>
    <x v="142"/>
  </r>
  <r>
    <x v="4"/>
    <d v="2016-12-22T00:00:00"/>
    <n v="46183"/>
    <n v="496"/>
    <s v="76141001-6"/>
    <s v="ITWORLD COMPUTACION LTDA"/>
    <n v="27754"/>
    <s v="OTROS EQUIPOS Y ACC. IMAGEN, VIDEO, AUDIO Y PROYECCION"/>
    <n v="399981"/>
    <x v="0"/>
    <s v="SEGPRES"/>
    <n v="0"/>
    <n v="0"/>
    <n v="6"/>
    <n v="66663"/>
    <n v="333315"/>
    <x v="143"/>
  </r>
  <r>
    <x v="4"/>
    <d v="2016-12-22T00:00:00"/>
    <n v="46183"/>
    <n v="496"/>
    <s v="76141001-6"/>
    <s v="ITWORLD COMPUTACION LTDA"/>
    <n v="27728"/>
    <s v="MONITORES"/>
    <n v="146394"/>
    <x v="0"/>
    <s v="SEGPRES"/>
    <n v="0"/>
    <n v="0"/>
    <n v="6"/>
    <n v="24399"/>
    <n v="121995"/>
    <x v="142"/>
  </r>
  <r>
    <x v="4"/>
    <d v="2016-12-22T00:00:00"/>
    <n v="46183"/>
    <n v="496"/>
    <s v="76141001-6"/>
    <s v="ITWORLD COMPUTACION LTDA"/>
    <n v="27755"/>
    <s v="OTROS EQUIPOS Y ACC. IMAGEN, VIDEO, AUDIO Y PROYECCION"/>
    <n v="399981"/>
    <x v="0"/>
    <s v="SEGPRES"/>
    <n v="0"/>
    <n v="0"/>
    <n v="6"/>
    <n v="66663"/>
    <n v="333315"/>
    <x v="143"/>
  </r>
  <r>
    <x v="4"/>
    <d v="2016-12-22T00:00:00"/>
    <n v="46183"/>
    <n v="496"/>
    <s v="76141001-6"/>
    <s v="ITWORLD COMPUTACION LTDA"/>
    <n v="27729"/>
    <s v="MONITORES"/>
    <n v="146394"/>
    <x v="0"/>
    <s v="SEGPRES"/>
    <n v="0"/>
    <n v="0"/>
    <n v="6"/>
    <n v="24399"/>
    <n v="121995"/>
    <x v="142"/>
  </r>
  <r>
    <x v="4"/>
    <d v="2016-12-22T00:00:00"/>
    <n v="46183"/>
    <n v="496"/>
    <s v="76141001-6"/>
    <s v="ITWORLD COMPUTACION LTDA"/>
    <n v="27730"/>
    <s v="MONITORES"/>
    <n v="146394"/>
    <x v="0"/>
    <s v="SEGPRES"/>
    <n v="0"/>
    <n v="0"/>
    <n v="6"/>
    <n v="24399"/>
    <n v="121995"/>
    <x v="142"/>
  </r>
  <r>
    <x v="4"/>
    <d v="2016-12-22T00:00:00"/>
    <n v="46183"/>
    <n v="496"/>
    <s v="76141001-6"/>
    <s v="ITWORLD COMPUTACION LTDA"/>
    <n v="27736"/>
    <s v="MONITORES"/>
    <n v="146394"/>
    <x v="0"/>
    <s v="SEGPRES"/>
    <n v="0"/>
    <n v="0"/>
    <n v="6"/>
    <n v="24399"/>
    <n v="121995"/>
    <x v="142"/>
  </r>
  <r>
    <x v="4"/>
    <d v="2016-12-22T00:00:00"/>
    <n v="46183"/>
    <n v="496"/>
    <s v="76141001-6"/>
    <s v="ITWORLD COMPUTACION LTDA"/>
    <n v="27737"/>
    <s v="MONITORES"/>
    <n v="146394"/>
    <x v="0"/>
    <s v="SEGPRES"/>
    <n v="0"/>
    <n v="0"/>
    <n v="6"/>
    <n v="24399"/>
    <n v="121995"/>
    <x v="142"/>
  </r>
  <r>
    <x v="4"/>
    <d v="2016-12-22T00:00:00"/>
    <n v="46183"/>
    <n v="496"/>
    <s v="76141001-6"/>
    <s v="ITWORLD COMPUTACION LTDA"/>
    <n v="27738"/>
    <s v="MONITORES"/>
    <n v="146394"/>
    <x v="0"/>
    <s v="SEGPRES"/>
    <n v="0"/>
    <n v="0"/>
    <n v="6"/>
    <n v="24399"/>
    <n v="121995"/>
    <x v="142"/>
  </r>
  <r>
    <x v="4"/>
    <d v="2016-12-30T00:00:00"/>
    <n v="46183"/>
    <n v="662"/>
    <s v="78551250-2"/>
    <s v="MEDINA, SILVA LIMITADA"/>
    <n v="28454"/>
    <s v="SERVIDORES"/>
    <n v="9032683"/>
    <x v="0"/>
    <s v="SEGPRES"/>
    <n v="0"/>
    <n v="0"/>
    <n v="6"/>
    <n v="1505447"/>
    <n v="7527235"/>
    <x v="144"/>
  </r>
  <r>
    <x v="4"/>
    <d v="2016-12-28T00:00:00"/>
    <n v="46183"/>
    <n v="743"/>
    <s v="77700780-7"/>
    <s v="COMERCIALIZADORA TELENET LTDA"/>
    <n v="28510"/>
    <s v="NOTEBOOKS Y NETBOOKS"/>
    <n v="560816"/>
    <x v="3"/>
    <s v="CAIGG"/>
    <n v="0"/>
    <n v="0"/>
    <n v="6"/>
    <n v="93469"/>
    <n v="467345"/>
    <x v="145"/>
  </r>
  <r>
    <x v="4"/>
    <d v="2016-12-28T00:00:00"/>
    <n v="46183"/>
    <n v="743"/>
    <s v="77700780-7"/>
    <s v="COMERCIALIZADORA TELENET LTDA"/>
    <n v="28511"/>
    <s v="NOTEBOOKS Y NETBOOKS"/>
    <n v="560816"/>
    <x v="3"/>
    <s v="CAIGG"/>
    <n v="0"/>
    <n v="0"/>
    <n v="6"/>
    <n v="93469"/>
    <n v="467345"/>
    <x v="145"/>
  </r>
  <r>
    <x v="4"/>
    <d v="2016-12-28T00:00:00"/>
    <n v="46183"/>
    <n v="743"/>
    <s v="77700780-7"/>
    <s v="COMERCIALIZADORA TELENET LTDA"/>
    <n v="28512"/>
    <s v="NOTEBOOKS Y NETBOOKS"/>
    <n v="560816"/>
    <x v="3"/>
    <s v="CAIGG"/>
    <n v="0"/>
    <n v="0"/>
    <n v="6"/>
    <n v="93469"/>
    <n v="467345"/>
    <x v="145"/>
  </r>
  <r>
    <x v="4"/>
    <d v="2016-12-28T00:00:00"/>
    <n v="46183"/>
    <n v="743"/>
    <s v="77700780-7"/>
    <s v="COMERCIALIZADORA TELENET LTDA"/>
    <n v="28513"/>
    <s v="NOTEBOOKS Y NETBOOKS"/>
    <n v="560816"/>
    <x v="3"/>
    <s v="CAIGG"/>
    <n v="0"/>
    <n v="0"/>
    <n v="6"/>
    <n v="93469"/>
    <n v="467345"/>
    <x v="145"/>
  </r>
  <r>
    <x v="4"/>
    <d v="2016-12-28T00:00:00"/>
    <n v="46183"/>
    <n v="743"/>
    <s v="77700780-7"/>
    <s v="COMERCIALIZADORA TELENET LTDA"/>
    <n v="28514"/>
    <s v="NOTEBOOKS Y NETBOOKS"/>
    <n v="560816"/>
    <x v="3"/>
    <s v="CAIGG"/>
    <n v="0"/>
    <n v="0"/>
    <n v="6"/>
    <n v="93469"/>
    <n v="467345"/>
    <x v="145"/>
  </r>
  <r>
    <x v="4"/>
    <d v="2016-12-28T00:00:00"/>
    <n v="46183"/>
    <n v="743"/>
    <s v="77700780-7"/>
    <s v="COMERCIALIZADORA TELENET LTDA"/>
    <n v="28515"/>
    <s v="IMPRESORAS Y SCANNER"/>
    <n v="3607022"/>
    <x v="3"/>
    <s v="CAIGG"/>
    <n v="0"/>
    <n v="0"/>
    <n v="6"/>
    <n v="601170"/>
    <n v="3005850"/>
    <x v="146"/>
  </r>
  <r>
    <x v="4"/>
    <d v="2016-12-30T00:00:00"/>
    <n v="46183"/>
    <n v="3009"/>
    <s v="76324469-5"/>
    <s v="COMERCIAL 2050 SPA"/>
    <n v="27713"/>
    <s v="NOTEBOOKS Y NETBOOKS"/>
    <n v="995533"/>
    <x v="1"/>
    <s v="DGD"/>
    <n v="0"/>
    <n v="0"/>
    <n v="6"/>
    <n v="165922"/>
    <n v="829610"/>
    <x v="147"/>
  </r>
  <r>
    <x v="4"/>
    <d v="2016-12-30T00:00:00"/>
    <n v="46183"/>
    <n v="3009"/>
    <s v="76324469-5"/>
    <s v="COMERCIAL 2050 SPA"/>
    <n v="27714"/>
    <s v="NOTEBOOKS Y NETBOOKS"/>
    <n v="995534"/>
    <x v="1"/>
    <s v="DGD"/>
    <n v="0"/>
    <n v="0"/>
    <n v="6"/>
    <n v="165922"/>
    <n v="829610"/>
    <x v="148"/>
  </r>
  <r>
    <x v="4"/>
    <d v="2016-12-20T00:00:00"/>
    <n v="46183"/>
    <n v="5474"/>
    <s v="96532020-2"/>
    <s v="INFO WORLD S.A."/>
    <n v="27674"/>
    <s v="NOTEBOOKS Y NETBOOKS"/>
    <n v="423830"/>
    <x v="0"/>
    <s v="SEGPRES"/>
    <n v="0"/>
    <n v="0"/>
    <n v="6"/>
    <n v="70638"/>
    <n v="353190"/>
    <x v="149"/>
  </r>
  <r>
    <x v="4"/>
    <d v="2016-12-20T00:00:00"/>
    <n v="46183"/>
    <n v="5474"/>
    <s v="96532020-2"/>
    <s v="INFO WORLD S.A."/>
    <n v="27675"/>
    <s v="NOTEBOOKS Y NETBOOKS"/>
    <n v="423830"/>
    <x v="0"/>
    <s v="SEGPRES"/>
    <n v="0"/>
    <n v="0"/>
    <n v="6"/>
    <n v="70638"/>
    <n v="353190"/>
    <x v="149"/>
  </r>
  <r>
    <x v="4"/>
    <d v="2016-12-20T00:00:00"/>
    <n v="46183"/>
    <n v="5474"/>
    <s v="96532020-2"/>
    <s v="INFO WORLD S.A."/>
    <n v="27676"/>
    <s v="NOTEBOOKS Y NETBOOKS"/>
    <n v="423830"/>
    <x v="0"/>
    <s v="SEGPRES"/>
    <n v="0"/>
    <n v="0"/>
    <n v="6"/>
    <n v="70638"/>
    <n v="353190"/>
    <x v="149"/>
  </r>
  <r>
    <x v="4"/>
    <d v="2016-12-22T00:00:00"/>
    <n v="46183"/>
    <n v="5496"/>
    <s v="96532020-2"/>
    <s v="INFO WORLD S.A."/>
    <n v="27742"/>
    <s v="MONITORES"/>
    <n v="621573"/>
    <x v="0"/>
    <s v="SEGPRES"/>
    <n v="0"/>
    <n v="0"/>
    <n v="6"/>
    <n v="103595"/>
    <n v="517975"/>
    <x v="150"/>
  </r>
  <r>
    <x v="4"/>
    <d v="2016-12-22T00:00:00"/>
    <n v="46183"/>
    <n v="5496"/>
    <s v="96532020-2"/>
    <s v="INFO WORLD S.A."/>
    <n v="27743"/>
    <s v="MONITORES"/>
    <n v="621573"/>
    <x v="0"/>
    <s v="SEGPRES"/>
    <n v="0"/>
    <n v="0"/>
    <n v="6"/>
    <n v="103595"/>
    <n v="517975"/>
    <x v="150"/>
  </r>
  <r>
    <x v="4"/>
    <d v="2016-12-22T00:00:00"/>
    <n v="46183"/>
    <n v="5496"/>
    <s v="96532020-2"/>
    <s v="INFO WORLD S.A."/>
    <n v="27744"/>
    <s v="MONITORES"/>
    <n v="621573"/>
    <x v="0"/>
    <s v="SEGPRES"/>
    <n v="0"/>
    <n v="0"/>
    <n v="6"/>
    <n v="103595"/>
    <n v="517975"/>
    <x v="150"/>
  </r>
  <r>
    <x v="4"/>
    <d v="2016-12-22T00:00:00"/>
    <n v="46183"/>
    <n v="5496"/>
    <s v="96532020-2"/>
    <s v="INFO WORLD S.A."/>
    <n v="27745"/>
    <s v="MONITORES"/>
    <n v="621573"/>
    <x v="0"/>
    <s v="SEGPRES"/>
    <n v="0"/>
    <n v="0"/>
    <n v="6"/>
    <n v="103595"/>
    <n v="517975"/>
    <x v="150"/>
  </r>
  <r>
    <x v="4"/>
    <d v="2016-12-22T00:00:00"/>
    <n v="46183"/>
    <n v="5496"/>
    <s v="96532020-2"/>
    <s v="INFO WORLD S.A."/>
    <n v="27746"/>
    <s v="MONITORES"/>
    <n v="621573"/>
    <x v="0"/>
    <s v="SEGPRES"/>
    <n v="0"/>
    <n v="0"/>
    <n v="6"/>
    <n v="103595"/>
    <n v="517975"/>
    <x v="150"/>
  </r>
  <r>
    <x v="4"/>
    <d v="2016-12-22T00:00:00"/>
    <n v="46183"/>
    <n v="5496"/>
    <s v="96532020-2"/>
    <s v="INFO WORLD S.A."/>
    <n v="27747"/>
    <s v="MONITORES"/>
    <n v="621573"/>
    <x v="0"/>
    <s v="SEGPRES"/>
    <n v="0"/>
    <n v="0"/>
    <n v="6"/>
    <n v="103595"/>
    <n v="517975"/>
    <x v="150"/>
  </r>
  <r>
    <x v="4"/>
    <d v="2016-12-22T00:00:00"/>
    <n v="46183"/>
    <n v="5496"/>
    <s v="96532020-2"/>
    <s v="INFO WORLD S.A."/>
    <n v="27748"/>
    <s v="MONITORES"/>
    <n v="621573"/>
    <x v="0"/>
    <s v="SEGPRES"/>
    <n v="0"/>
    <n v="0"/>
    <n v="6"/>
    <n v="103595"/>
    <n v="517975"/>
    <x v="150"/>
  </r>
  <r>
    <x v="4"/>
    <d v="2016-12-22T00:00:00"/>
    <n v="46183"/>
    <n v="5496"/>
    <s v="96532020-2"/>
    <s v="INFO WORLD S.A."/>
    <n v="27749"/>
    <s v="MONITORES"/>
    <n v="621573"/>
    <x v="0"/>
    <s v="SEGPRES"/>
    <n v="0"/>
    <n v="0"/>
    <n v="6"/>
    <n v="103595"/>
    <n v="517975"/>
    <x v="150"/>
  </r>
  <r>
    <x v="4"/>
    <d v="2016-12-22T00:00:00"/>
    <n v="46183"/>
    <n v="5496"/>
    <s v="96532020-2"/>
    <s v="INFO WORLD S.A."/>
    <n v="27750"/>
    <s v="IMPRESORAS Y SCANNER"/>
    <n v="647702"/>
    <x v="0"/>
    <s v="SEGPRES"/>
    <n v="0"/>
    <n v="0"/>
    <n v="6"/>
    <n v="107950"/>
    <n v="539750"/>
    <x v="151"/>
  </r>
  <r>
    <x v="4"/>
    <d v="2016-12-22T00:00:00"/>
    <n v="46183"/>
    <n v="5496"/>
    <s v="96532020-2"/>
    <s v="INFO WORLD S.A."/>
    <n v="27751"/>
    <s v="IMPRESORAS Y SCANNER"/>
    <n v="647702"/>
    <x v="0"/>
    <s v="SEGPRES"/>
    <n v="0"/>
    <n v="0"/>
    <n v="6"/>
    <n v="107950"/>
    <n v="539750"/>
    <x v="151"/>
  </r>
  <r>
    <x v="4"/>
    <d v="2016-12-22T00:00:00"/>
    <n v="46183"/>
    <n v="5497"/>
    <s v="96532020-2"/>
    <s v="INFO WORLD S.A."/>
    <n v="27758"/>
    <s v="PC"/>
    <n v="903961"/>
    <x v="0"/>
    <s v="SEGPRES"/>
    <n v="0"/>
    <n v="0"/>
    <n v="6"/>
    <n v="150660"/>
    <n v="753300"/>
    <x v="152"/>
  </r>
  <r>
    <x v="4"/>
    <d v="2016-12-22T00:00:00"/>
    <n v="46183"/>
    <n v="5497"/>
    <s v="96532020-2"/>
    <s v="INFO WORLD S.A."/>
    <n v="27759"/>
    <s v="PC"/>
    <n v="903961"/>
    <x v="0"/>
    <s v="SEGPRES"/>
    <n v="0"/>
    <n v="0"/>
    <n v="6"/>
    <n v="150660"/>
    <n v="753300"/>
    <x v="152"/>
  </r>
  <r>
    <x v="4"/>
    <d v="2016-12-22T00:00:00"/>
    <n v="46183"/>
    <n v="5497"/>
    <s v="96532020-2"/>
    <s v="INFO WORLD S.A."/>
    <n v="27760"/>
    <s v="PC"/>
    <n v="903961"/>
    <x v="0"/>
    <s v="SEGPRES"/>
    <n v="0"/>
    <n v="0"/>
    <n v="6"/>
    <n v="150660"/>
    <n v="753300"/>
    <x v="152"/>
  </r>
  <r>
    <x v="4"/>
    <d v="2016-12-22T00:00:00"/>
    <n v="46183"/>
    <n v="5497"/>
    <s v="96532020-2"/>
    <s v="INFO WORLD S.A."/>
    <n v="27761"/>
    <s v="PC"/>
    <n v="903961"/>
    <x v="0"/>
    <s v="SEGPRES"/>
    <n v="0"/>
    <n v="0"/>
    <n v="6"/>
    <n v="150660"/>
    <n v="753300"/>
    <x v="152"/>
  </r>
  <r>
    <x v="4"/>
    <d v="2016-12-22T00:00:00"/>
    <n v="46183"/>
    <n v="5497"/>
    <s v="96532020-2"/>
    <s v="INFO WORLD S.A."/>
    <n v="27762"/>
    <s v="PC"/>
    <n v="903961"/>
    <x v="0"/>
    <s v="SEGPRES"/>
    <n v="0"/>
    <n v="0"/>
    <n v="6"/>
    <n v="150660"/>
    <n v="753300"/>
    <x v="152"/>
  </r>
  <r>
    <x v="4"/>
    <d v="2016-12-22T00:00:00"/>
    <n v="46183"/>
    <n v="5497"/>
    <s v="96532020-2"/>
    <s v="INFO WORLD S.A."/>
    <n v="27763"/>
    <s v="PC"/>
    <n v="903961"/>
    <x v="0"/>
    <s v="SEGPRES"/>
    <n v="0"/>
    <n v="0"/>
    <n v="6"/>
    <n v="150660"/>
    <n v="753300"/>
    <x v="152"/>
  </r>
  <r>
    <x v="4"/>
    <d v="2016-12-22T00:00:00"/>
    <n v="46183"/>
    <n v="5497"/>
    <s v="96532020-2"/>
    <s v="INFO WORLD S.A."/>
    <n v="27764"/>
    <s v="PC"/>
    <n v="903961"/>
    <x v="0"/>
    <s v="SEGPRES"/>
    <n v="0"/>
    <n v="0"/>
    <n v="6"/>
    <n v="150660"/>
    <n v="753300"/>
    <x v="152"/>
  </r>
  <r>
    <x v="4"/>
    <d v="2016-12-22T00:00:00"/>
    <n v="46183"/>
    <n v="5497"/>
    <s v="96532020-2"/>
    <s v="INFO WORLD S.A."/>
    <n v="27765"/>
    <s v="PC"/>
    <n v="903961"/>
    <x v="0"/>
    <s v="SEGPRES"/>
    <n v="0"/>
    <n v="0"/>
    <n v="6"/>
    <n v="150660"/>
    <n v="753300"/>
    <x v="152"/>
  </r>
  <r>
    <x v="4"/>
    <d v="2016-12-22T00:00:00"/>
    <n v="46183"/>
    <n v="5497"/>
    <s v="96532020-2"/>
    <s v="INFO WORLD S.A."/>
    <n v="27766"/>
    <s v="PC"/>
    <n v="903961"/>
    <x v="0"/>
    <s v="SEGPRES"/>
    <n v="0"/>
    <n v="0"/>
    <n v="6"/>
    <n v="150660"/>
    <n v="753300"/>
    <x v="152"/>
  </r>
  <r>
    <x v="4"/>
    <d v="2016-12-22T00:00:00"/>
    <n v="46183"/>
    <n v="5497"/>
    <s v="96532020-2"/>
    <s v="INFO WORLD S.A."/>
    <n v="27767"/>
    <s v="PC"/>
    <n v="903961"/>
    <x v="0"/>
    <s v="SEGPRES"/>
    <n v="0"/>
    <n v="0"/>
    <n v="6"/>
    <n v="150660"/>
    <n v="753300"/>
    <x v="152"/>
  </r>
  <r>
    <x v="4"/>
    <d v="2016-12-22T00:00:00"/>
    <n v="46183"/>
    <n v="5497"/>
    <s v="96532020-2"/>
    <s v="INFO WORLD S.A."/>
    <n v="27768"/>
    <s v="PC"/>
    <n v="903961"/>
    <x v="0"/>
    <s v="SEGPRES"/>
    <n v="0"/>
    <n v="0"/>
    <n v="6"/>
    <n v="150660"/>
    <n v="753300"/>
    <x v="152"/>
  </r>
  <r>
    <x v="4"/>
    <d v="2016-12-22T00:00:00"/>
    <n v="46183"/>
    <n v="5497"/>
    <s v="96532020-2"/>
    <s v="INFO WORLD S.A."/>
    <n v="27769"/>
    <s v="PC"/>
    <n v="903961"/>
    <x v="0"/>
    <s v="SEGPRES"/>
    <n v="0"/>
    <n v="0"/>
    <n v="6"/>
    <n v="150660"/>
    <n v="753300"/>
    <x v="152"/>
  </r>
  <r>
    <x v="4"/>
    <d v="2016-12-22T00:00:00"/>
    <n v="46183"/>
    <n v="5497"/>
    <s v="96532020-2"/>
    <s v="INFO WORLD S.A."/>
    <n v="27770"/>
    <s v="PC"/>
    <n v="903961"/>
    <x v="0"/>
    <s v="SEGPRES"/>
    <n v="0"/>
    <n v="0"/>
    <n v="6"/>
    <n v="150660"/>
    <n v="753300"/>
    <x v="152"/>
  </r>
  <r>
    <x v="4"/>
    <d v="2016-12-22T00:00:00"/>
    <n v="46183"/>
    <n v="5497"/>
    <s v="96532020-2"/>
    <s v="INFO WORLD S.A."/>
    <n v="27771"/>
    <s v="PC"/>
    <n v="903961"/>
    <x v="0"/>
    <s v="SEGPRES"/>
    <n v="0"/>
    <n v="0"/>
    <n v="6"/>
    <n v="150660"/>
    <n v="753300"/>
    <x v="152"/>
  </r>
  <r>
    <x v="4"/>
    <d v="2016-12-22T00:00:00"/>
    <n v="46183"/>
    <n v="5497"/>
    <s v="96532020-2"/>
    <s v="INFO WORLD S.A."/>
    <n v="27772"/>
    <s v="PC"/>
    <n v="903961"/>
    <x v="0"/>
    <s v="SEGPRES"/>
    <n v="0"/>
    <n v="0"/>
    <n v="6"/>
    <n v="150660"/>
    <n v="753300"/>
    <x v="152"/>
  </r>
  <r>
    <x v="4"/>
    <d v="2016-12-22T00:00:00"/>
    <n v="46183"/>
    <n v="5497"/>
    <s v="96532020-2"/>
    <s v="INFO WORLD S.A."/>
    <n v="27773"/>
    <s v="PC"/>
    <n v="903961"/>
    <x v="0"/>
    <s v="SEGPRES"/>
    <n v="0"/>
    <n v="0"/>
    <n v="6"/>
    <n v="150660"/>
    <n v="753300"/>
    <x v="152"/>
  </r>
  <r>
    <x v="4"/>
    <d v="2016-12-22T00:00:00"/>
    <n v="46183"/>
    <n v="5497"/>
    <s v="96532020-2"/>
    <s v="INFO WORLD S.A."/>
    <n v="27774"/>
    <s v="PC"/>
    <n v="903961"/>
    <x v="0"/>
    <s v="SEGPRES"/>
    <n v="0"/>
    <n v="0"/>
    <n v="6"/>
    <n v="150660"/>
    <n v="753300"/>
    <x v="152"/>
  </r>
  <r>
    <x v="4"/>
    <d v="2016-12-22T00:00:00"/>
    <n v="46183"/>
    <n v="5497"/>
    <s v="96532020-2"/>
    <s v="INFO WORLD S.A."/>
    <n v="27775"/>
    <s v="PC"/>
    <n v="903961"/>
    <x v="0"/>
    <s v="SEGPRES"/>
    <n v="0"/>
    <n v="0"/>
    <n v="6"/>
    <n v="150660"/>
    <n v="753300"/>
    <x v="152"/>
  </r>
  <r>
    <x v="4"/>
    <d v="2016-12-22T00:00:00"/>
    <n v="46183"/>
    <n v="5497"/>
    <s v="96532020-2"/>
    <s v="INFO WORLD S.A."/>
    <n v="27776"/>
    <s v="PC"/>
    <n v="903961"/>
    <x v="0"/>
    <s v="SEGPRES"/>
    <n v="0"/>
    <n v="0"/>
    <n v="6"/>
    <n v="150660"/>
    <n v="753300"/>
    <x v="152"/>
  </r>
  <r>
    <x v="4"/>
    <d v="2016-12-22T00:00:00"/>
    <n v="46183"/>
    <n v="5497"/>
    <s v="96532020-2"/>
    <s v="INFO WORLD S.A."/>
    <n v="27777"/>
    <s v="PC"/>
    <n v="903961"/>
    <x v="0"/>
    <s v="SEGPRES"/>
    <n v="0"/>
    <n v="0"/>
    <n v="6"/>
    <n v="150660"/>
    <n v="753300"/>
    <x v="152"/>
  </r>
  <r>
    <x v="4"/>
    <d v="2016-12-30T00:00:00"/>
    <n v="46183"/>
    <n v="5577"/>
    <s v="96532020-2"/>
    <s v="INFO WORLD S.A."/>
    <n v="27699"/>
    <s v="TABLETS Y SIMILARES"/>
    <n v="552676"/>
    <x v="0"/>
    <s v="CONAIN"/>
    <n v="0"/>
    <n v="0"/>
    <n v="6"/>
    <n v="92108"/>
    <n v="460560"/>
    <x v="153"/>
  </r>
  <r>
    <x v="4"/>
    <d v="2016-12-23T00:00:00"/>
    <n v="46183"/>
    <n v="9601"/>
    <s v="76410830-2"/>
    <s v="E-MONEY CHILE S.A."/>
    <n v="28116"/>
    <s v="EQUIPOS DE COMUNICACION PARA REDES INFORMATICAS"/>
    <n v="3277066"/>
    <x v="0"/>
    <s v="SEGPRES"/>
    <n v="0"/>
    <n v="0"/>
    <n v="6"/>
    <n v="546178"/>
    <n v="2730890"/>
    <x v="154"/>
  </r>
  <r>
    <x v="4"/>
    <d v="2016-12-30T00:00:00"/>
    <n v="46183"/>
    <n v="25886"/>
    <s v="77099980-4"/>
    <s v="DELL LTDA."/>
    <n v="28516"/>
    <s v="PC"/>
    <n v="499998"/>
    <x v="3"/>
    <s v="CAIGG"/>
    <n v="0"/>
    <n v="0"/>
    <n v="6"/>
    <n v="83333"/>
    <n v="416665"/>
    <x v="155"/>
  </r>
  <r>
    <x v="4"/>
    <d v="2016-12-30T00:00:00"/>
    <n v="46183"/>
    <n v="25886"/>
    <s v="77099980-4"/>
    <s v="DELL LTDA."/>
    <n v="28517"/>
    <s v="PC"/>
    <n v="499998"/>
    <x v="3"/>
    <s v="CAIGG"/>
    <n v="0"/>
    <n v="0"/>
    <n v="6"/>
    <n v="83333"/>
    <n v="416665"/>
    <x v="155"/>
  </r>
  <r>
    <x v="4"/>
    <d v="2016-12-30T00:00:00"/>
    <n v="46183"/>
    <n v="25886"/>
    <s v="77099980-4"/>
    <s v="DELL LTDA."/>
    <n v="28518"/>
    <s v="PC"/>
    <n v="499998"/>
    <x v="3"/>
    <s v="CAIGG"/>
    <n v="0"/>
    <n v="0"/>
    <n v="6"/>
    <n v="83333"/>
    <n v="416665"/>
    <x v="155"/>
  </r>
  <r>
    <x v="4"/>
    <d v="2016-12-30T00:00:00"/>
    <n v="46183"/>
    <n v="25886"/>
    <s v="77099980-4"/>
    <s v="DELL LTDA."/>
    <n v="28519"/>
    <s v="PC"/>
    <n v="499998"/>
    <x v="3"/>
    <s v="CAIGG"/>
    <n v="0"/>
    <n v="0"/>
    <n v="6"/>
    <n v="83333"/>
    <n v="416665"/>
    <x v="155"/>
  </r>
  <r>
    <x v="4"/>
    <d v="2016-12-30T00:00:00"/>
    <n v="46183"/>
    <n v="25886"/>
    <s v="77099980-4"/>
    <s v="DELL LTDA."/>
    <n v="28520"/>
    <s v="PC"/>
    <n v="499998"/>
    <x v="3"/>
    <s v="CAIGG"/>
    <n v="0"/>
    <n v="0"/>
    <n v="6"/>
    <n v="83333"/>
    <n v="416665"/>
    <x v="155"/>
  </r>
  <r>
    <x v="4"/>
    <d v="2016-12-30T00:00:00"/>
    <n v="46183"/>
    <n v="25886"/>
    <s v="77099980-4"/>
    <s v="DELL LTDA."/>
    <n v="28521"/>
    <s v="MONITORES"/>
    <n v="154275"/>
    <x v="3"/>
    <s v="CAIGG"/>
    <n v="0"/>
    <n v="0"/>
    <n v="6"/>
    <n v="25712"/>
    <n v="128560"/>
    <x v="156"/>
  </r>
  <r>
    <x v="4"/>
    <d v="2016-12-30T00:00:00"/>
    <n v="46183"/>
    <n v="25886"/>
    <s v="77099980-4"/>
    <s v="DELL LTDA."/>
    <n v="28522"/>
    <s v="MONITORES"/>
    <n v="154272"/>
    <x v="3"/>
    <s v="CAIGG"/>
    <n v="0"/>
    <n v="0"/>
    <n v="6"/>
    <n v="25712"/>
    <n v="128560"/>
    <x v="157"/>
  </r>
  <r>
    <x v="4"/>
    <d v="2016-12-30T00:00:00"/>
    <n v="46183"/>
    <n v="25886"/>
    <s v="77099980-4"/>
    <s v="DELL LTDA."/>
    <n v="28523"/>
    <s v="MONITORES"/>
    <n v="154272"/>
    <x v="3"/>
    <s v="CAIGG"/>
    <n v="0"/>
    <n v="0"/>
    <n v="6"/>
    <n v="25712"/>
    <n v="128560"/>
    <x v="157"/>
  </r>
  <r>
    <x v="4"/>
    <d v="2016-12-30T00:00:00"/>
    <n v="46183"/>
    <n v="25886"/>
    <s v="77099980-4"/>
    <s v="DELL LTDA."/>
    <n v="28524"/>
    <s v="MONITORES"/>
    <n v="154272"/>
    <x v="3"/>
    <s v="CAIGG"/>
    <n v="0"/>
    <n v="0"/>
    <n v="6"/>
    <n v="25712"/>
    <n v="128560"/>
    <x v="157"/>
  </r>
  <r>
    <x v="4"/>
    <d v="2016-12-30T00:00:00"/>
    <n v="46183"/>
    <n v="25886"/>
    <s v="77099980-4"/>
    <s v="DELL LTDA."/>
    <n v="28525"/>
    <s v="MONITORES"/>
    <n v="154272"/>
    <x v="3"/>
    <s v="CAIGG"/>
    <n v="0"/>
    <n v="0"/>
    <n v="6"/>
    <n v="25712"/>
    <n v="128560"/>
    <x v="157"/>
  </r>
  <r>
    <x v="4"/>
    <d v="2016-12-30T00:00:00"/>
    <n v="46183"/>
    <n v="25886"/>
    <s v="77099980-4"/>
    <s v="DELL LTDA."/>
    <n v="28526"/>
    <s v="MONITORES"/>
    <n v="154272"/>
    <x v="3"/>
    <s v="CAIGG"/>
    <n v="0"/>
    <n v="0"/>
    <n v="6"/>
    <n v="25712"/>
    <n v="128560"/>
    <x v="157"/>
  </r>
  <r>
    <x v="4"/>
    <d v="2016-12-30T00:00:00"/>
    <n v="46183"/>
    <n v="25886"/>
    <s v="77099980-4"/>
    <s v="DELL LTDA."/>
    <n v="28527"/>
    <s v="MONITORES"/>
    <n v="154272"/>
    <x v="3"/>
    <s v="CAIGG"/>
    <n v="0"/>
    <n v="0"/>
    <n v="6"/>
    <n v="25712"/>
    <n v="128560"/>
    <x v="157"/>
  </r>
  <r>
    <x v="4"/>
    <d v="2016-12-30T00:00:00"/>
    <n v="46183"/>
    <n v="25886"/>
    <s v="77099980-4"/>
    <s v="DELL LTDA."/>
    <n v="28528"/>
    <s v="MONITORES"/>
    <n v="154272"/>
    <x v="3"/>
    <s v="CAIGG"/>
    <n v="0"/>
    <n v="0"/>
    <n v="6"/>
    <n v="25712"/>
    <n v="128560"/>
    <x v="157"/>
  </r>
  <r>
    <x v="4"/>
    <d v="2016-12-30T00:00:00"/>
    <n v="46183"/>
    <n v="25886"/>
    <s v="77099980-4"/>
    <s v="DELL LTDA."/>
    <n v="28529"/>
    <s v="MONITORES"/>
    <n v="154272"/>
    <x v="3"/>
    <s v="CAIGG"/>
    <n v="0"/>
    <n v="0"/>
    <n v="6"/>
    <n v="25712"/>
    <n v="128560"/>
    <x v="157"/>
  </r>
  <r>
    <x v="4"/>
    <d v="2016-12-30T00:00:00"/>
    <n v="46183"/>
    <n v="25886"/>
    <s v="77099980-4"/>
    <s v="DELL LTDA."/>
    <n v="28530"/>
    <s v="MONITORES"/>
    <n v="154272"/>
    <x v="3"/>
    <s v="CAIGG"/>
    <n v="0"/>
    <n v="0"/>
    <n v="6"/>
    <n v="25712"/>
    <n v="128560"/>
    <x v="157"/>
  </r>
  <r>
    <x v="4"/>
    <d v="2016-12-30T00:00:00"/>
    <n v="46183"/>
    <n v="25886"/>
    <s v="77099980-4"/>
    <s v="DELL LTDA."/>
    <n v="28531"/>
    <s v="MONITORES"/>
    <n v="154272"/>
    <x v="3"/>
    <s v="CAIGG"/>
    <n v="0"/>
    <n v="0"/>
    <n v="6"/>
    <n v="25712"/>
    <n v="128560"/>
    <x v="157"/>
  </r>
  <r>
    <x v="4"/>
    <d v="2016-12-30T00:00:00"/>
    <n v="46183"/>
    <n v="25886"/>
    <s v="77099980-4"/>
    <s v="DELL LTDA."/>
    <n v="28532"/>
    <s v="MONITORES"/>
    <n v="154272"/>
    <x v="3"/>
    <s v="CAIGG"/>
    <n v="0"/>
    <n v="0"/>
    <n v="6"/>
    <n v="25712"/>
    <n v="128560"/>
    <x v="157"/>
  </r>
  <r>
    <x v="4"/>
    <d v="2016-12-30T00:00:00"/>
    <n v="46183"/>
    <n v="25886"/>
    <s v="77099980-4"/>
    <s v="DELL LTDA."/>
    <n v="28533"/>
    <s v="MONITORES"/>
    <n v="154272"/>
    <x v="3"/>
    <s v="CAIGG"/>
    <n v="0"/>
    <n v="0"/>
    <n v="6"/>
    <n v="25712"/>
    <n v="128560"/>
    <x v="157"/>
  </r>
  <r>
    <x v="4"/>
    <d v="2016-12-30T00:00:00"/>
    <n v="46183"/>
    <n v="25886"/>
    <s v="77099980-4"/>
    <s v="DELL LTDA."/>
    <n v="28534"/>
    <s v="PC"/>
    <n v="499998"/>
    <x v="3"/>
    <s v="CAIGG"/>
    <n v="0"/>
    <n v="0"/>
    <n v="6"/>
    <n v="83333"/>
    <n v="416665"/>
    <x v="155"/>
  </r>
  <r>
    <x v="4"/>
    <d v="2016-12-30T00:00:00"/>
    <n v="46183"/>
    <n v="25886"/>
    <s v="77099980-4"/>
    <s v="DELL LTDA."/>
    <n v="28535"/>
    <s v="PC"/>
    <n v="499998"/>
    <x v="3"/>
    <s v="CAIGG"/>
    <n v="0"/>
    <n v="0"/>
    <n v="6"/>
    <n v="83333"/>
    <n v="416665"/>
    <x v="155"/>
  </r>
  <r>
    <x v="4"/>
    <d v="2016-12-30T00:00:00"/>
    <n v="46183"/>
    <n v="25886"/>
    <s v="77099980-4"/>
    <s v="DELL LTDA."/>
    <n v="28536"/>
    <s v="PC"/>
    <n v="499998"/>
    <x v="3"/>
    <s v="CAIGG"/>
    <n v="0"/>
    <n v="0"/>
    <n v="6"/>
    <n v="83333"/>
    <n v="416665"/>
    <x v="155"/>
  </r>
  <r>
    <x v="4"/>
    <d v="2017-05-16T00:00:00"/>
    <n v="46647"/>
    <n v="1794"/>
    <s v="76026331-1"/>
    <s v="AM INVERSIONES SOC. ANONIMA CERRADA"/>
    <n v="28650"/>
    <s v="OTROS EQUIPOS Y ACC. IMAGEN, VIDEO, AUDIO Y PROYECCION"/>
    <n v="589857"/>
    <x v="0"/>
    <s v="SEGPRES"/>
    <n v="0"/>
    <n v="0"/>
    <n v="6"/>
    <n v="98309"/>
    <n v="450583"/>
    <x v="158"/>
  </r>
  <r>
    <x v="4"/>
    <d v="2017-06-02T00:00:00"/>
    <n v="46740"/>
    <n v="1496"/>
    <s v="77700780-7"/>
    <s v="COMERCIALIZADORA TELENET LTDA"/>
    <n v="27967"/>
    <s v="NOTEBOOKS Y NETBOOKS"/>
    <n v="1003351"/>
    <x v="1"/>
    <s v="ChileAtiende"/>
    <n v="0"/>
    <n v="0"/>
    <n v="6"/>
    <n v="167225"/>
    <n v="766448"/>
    <x v="159"/>
  </r>
  <r>
    <x v="4"/>
    <d v="2017-06-02T00:00:00"/>
    <n v="46740"/>
    <n v="1496"/>
    <s v="77700780-7"/>
    <s v="COMERCIALIZADORA TELENET LTDA"/>
    <n v="27968"/>
    <s v="NOTEBOOKS Y NETBOOKS"/>
    <n v="1003351"/>
    <x v="1"/>
    <s v="ChileAtiende"/>
    <n v="0"/>
    <n v="0"/>
    <n v="6"/>
    <n v="167225"/>
    <n v="766448"/>
    <x v="159"/>
  </r>
  <r>
    <x v="4"/>
    <d v="2017-06-02T00:00:00"/>
    <n v="46740"/>
    <n v="1496"/>
    <s v="77700780-7"/>
    <s v="COMERCIALIZADORA TELENET LTDA"/>
    <n v="27969"/>
    <s v="NOTEBOOKS Y NETBOOKS"/>
    <n v="1003351"/>
    <x v="1"/>
    <s v="ChileAtiende"/>
    <n v="0"/>
    <n v="0"/>
    <n v="6"/>
    <n v="167225"/>
    <n v="766448"/>
    <x v="159"/>
  </r>
  <r>
    <x v="4"/>
    <d v="2017-06-28T00:00:00"/>
    <n v="46740"/>
    <n v="30135"/>
    <s v="77099980-4"/>
    <s v="DELL LTDA."/>
    <n v="27988"/>
    <s v="PC"/>
    <n v="1395434"/>
    <x v="0"/>
    <s v="SEGPRES"/>
    <n v="0"/>
    <n v="0"/>
    <n v="6"/>
    <n v="232572"/>
    <n v="1046574"/>
    <x v="160"/>
  </r>
  <r>
    <x v="4"/>
    <d v="2017-06-28T00:00:00"/>
    <n v="46740"/>
    <n v="30135"/>
    <s v="77099980-4"/>
    <s v="DELL LTDA."/>
    <n v="27989"/>
    <s v="PC"/>
    <n v="1395435"/>
    <x v="0"/>
    <s v="SEGPRES"/>
    <n v="0"/>
    <n v="0"/>
    <n v="6"/>
    <n v="232572"/>
    <n v="1046574"/>
    <x v="161"/>
  </r>
  <r>
    <x v="4"/>
    <d v="2017-06-28T00:00:00"/>
    <n v="46740"/>
    <n v="30135"/>
    <s v="77099980-4"/>
    <s v="DELL LTDA."/>
    <n v="27990"/>
    <s v="PC"/>
    <n v="1395435"/>
    <x v="0"/>
    <s v="SEGPRES"/>
    <n v="0"/>
    <n v="0"/>
    <n v="6"/>
    <n v="232572"/>
    <n v="1046574"/>
    <x v="161"/>
  </r>
  <r>
    <x v="4"/>
    <d v="2017-06-28T00:00:00"/>
    <n v="46740"/>
    <n v="30135"/>
    <s v="77099980-4"/>
    <s v="DELL LTDA."/>
    <n v="27991"/>
    <s v="PC"/>
    <n v="1395435"/>
    <x v="0"/>
    <s v="SEGPRES"/>
    <n v="0"/>
    <n v="0"/>
    <n v="6"/>
    <n v="232572"/>
    <n v="1046574"/>
    <x v="161"/>
  </r>
  <r>
    <x v="4"/>
    <d v="2017-06-28T00:00:00"/>
    <n v="46740"/>
    <n v="30135"/>
    <s v="77099980-4"/>
    <s v="DELL LTDA."/>
    <n v="27992"/>
    <s v="PC"/>
    <n v="1395435"/>
    <x v="0"/>
    <s v="SEGPRES"/>
    <n v="0"/>
    <n v="0"/>
    <n v="6"/>
    <n v="232572"/>
    <n v="1046574"/>
    <x v="161"/>
  </r>
  <r>
    <x v="4"/>
    <d v="2017-06-28T00:00:00"/>
    <n v="46740"/>
    <n v="30135"/>
    <s v="77099980-4"/>
    <s v="DELL LTDA."/>
    <n v="27993"/>
    <s v="PC"/>
    <n v="1395435"/>
    <x v="0"/>
    <s v="SEGPRES"/>
    <n v="0"/>
    <n v="0"/>
    <n v="6"/>
    <n v="232572"/>
    <n v="1046574"/>
    <x v="161"/>
  </r>
  <r>
    <x v="4"/>
    <d v="2017-07-24T00:00:00"/>
    <n v="46787"/>
    <n v="31015"/>
    <s v="77099980-4"/>
    <s v="DELL LTDA."/>
    <n v="28027"/>
    <s v="PC"/>
    <n v="516418"/>
    <x v="0"/>
    <s v="SEGPRES"/>
    <n v="0"/>
    <n v="0"/>
    <n v="6"/>
    <n v="86070"/>
    <n v="380142"/>
    <x v="162"/>
  </r>
  <r>
    <x v="4"/>
    <d v="2017-07-24T00:00:00"/>
    <n v="46787"/>
    <n v="31015"/>
    <s v="77099980-4"/>
    <s v="DELL LTDA."/>
    <n v="28028"/>
    <s v="PC"/>
    <n v="516418"/>
    <x v="0"/>
    <s v="SEGPRES"/>
    <n v="0"/>
    <n v="0"/>
    <n v="6"/>
    <n v="86070"/>
    <n v="380142"/>
    <x v="162"/>
  </r>
  <r>
    <x v="4"/>
    <d v="2017-07-05T00:00:00"/>
    <n v="46787"/>
    <n v="1360661"/>
    <s v="85541900-9"/>
    <s v="EDAPI S.A."/>
    <n v="28022"/>
    <s v="NOTEBOOKS Y NETBOOKS"/>
    <n v="347336"/>
    <x v="0"/>
    <s v="SEGPRES"/>
    <n v="0"/>
    <n v="0"/>
    <n v="6"/>
    <n v="57889"/>
    <n v="260501"/>
    <x v="163"/>
  </r>
  <r>
    <x v="4"/>
    <d v="2017-07-05T00:00:00"/>
    <n v="46787"/>
    <n v="1360661"/>
    <s v="85541900-9"/>
    <s v="EDAPI S.A."/>
    <n v="28023"/>
    <s v="NOTEBOOKS Y NETBOOKS"/>
    <n v="347335"/>
    <x v="0"/>
    <s v="SEGPRES"/>
    <n v="0"/>
    <n v="0"/>
    <n v="6"/>
    <n v="57888"/>
    <n v="260500"/>
    <x v="163"/>
  </r>
  <r>
    <x v="4"/>
    <d v="2017-10-03T00:00:00"/>
    <n v="46786"/>
    <n v="18142"/>
    <s v="76271597-k"/>
    <s v="MAGENS"/>
    <n v="28067"/>
    <s v="IMPRESORAS Y SCANNER"/>
    <n v="278927"/>
    <x v="0"/>
    <s v="SEGPRES"/>
    <n v="0"/>
    <n v="0"/>
    <n v="6"/>
    <n v="46488"/>
    <n v="197574"/>
    <x v="164"/>
  </r>
  <r>
    <x v="4"/>
    <d v="2017-11-21T00:00:00"/>
    <n v="46692"/>
    <n v="34477"/>
    <s v="77099980-4"/>
    <s v="DELL LTDA."/>
    <n v="28570"/>
    <s v="PC"/>
    <n v="699030"/>
    <x v="0"/>
    <s v="SEGPRES"/>
    <n v="0"/>
    <n v="0"/>
    <n v="6"/>
    <n v="116505"/>
    <n v="475729"/>
    <x v="165"/>
  </r>
  <r>
    <x v="4"/>
    <d v="2017-11-21T00:00:00"/>
    <n v="46692"/>
    <n v="34477"/>
    <s v="77099980-4"/>
    <s v="DELL LTDA."/>
    <n v="28557"/>
    <s v="PC"/>
    <n v="699039"/>
    <x v="0"/>
    <s v="SEGPRES"/>
    <n v="0"/>
    <n v="0"/>
    <n v="6"/>
    <n v="116506"/>
    <n v="475733"/>
    <x v="166"/>
  </r>
  <r>
    <x v="4"/>
    <d v="2017-11-21T00:00:00"/>
    <n v="46692"/>
    <n v="34477"/>
    <s v="77099980-4"/>
    <s v="DELL LTDA."/>
    <n v="28571"/>
    <s v="PC"/>
    <n v="699030"/>
    <x v="0"/>
    <s v="SEGPRES"/>
    <n v="0"/>
    <n v="0"/>
    <n v="6"/>
    <n v="116505"/>
    <n v="475729"/>
    <x v="165"/>
  </r>
  <r>
    <x v="4"/>
    <d v="2017-11-21T00:00:00"/>
    <n v="46692"/>
    <n v="34477"/>
    <s v="77099980-4"/>
    <s v="DELL LTDA."/>
    <n v="28558"/>
    <s v="PC"/>
    <n v="699030"/>
    <x v="0"/>
    <s v="SEGPRES"/>
    <n v="0"/>
    <n v="0"/>
    <n v="6"/>
    <n v="116505"/>
    <n v="475729"/>
    <x v="165"/>
  </r>
  <r>
    <x v="4"/>
    <d v="2017-11-21T00:00:00"/>
    <n v="46692"/>
    <n v="34477"/>
    <s v="77099980-4"/>
    <s v="DELL LTDA."/>
    <n v="28572"/>
    <s v="PC"/>
    <n v="699030"/>
    <x v="0"/>
    <s v="SEGPRES"/>
    <n v="0"/>
    <n v="0"/>
    <n v="6"/>
    <n v="116505"/>
    <n v="475729"/>
    <x v="165"/>
  </r>
  <r>
    <x v="4"/>
    <d v="2017-11-21T00:00:00"/>
    <n v="46692"/>
    <n v="34477"/>
    <s v="77099980-4"/>
    <s v="DELL LTDA."/>
    <n v="28559"/>
    <s v="PC"/>
    <n v="699030"/>
    <x v="0"/>
    <s v="SEGPRES"/>
    <n v="0"/>
    <n v="0"/>
    <n v="6"/>
    <n v="116505"/>
    <n v="475729"/>
    <x v="165"/>
  </r>
  <r>
    <x v="4"/>
    <d v="2017-11-21T00:00:00"/>
    <n v="46692"/>
    <n v="34477"/>
    <s v="77099980-4"/>
    <s v="DELL LTDA."/>
    <n v="28573"/>
    <s v="PC"/>
    <n v="699030"/>
    <x v="0"/>
    <s v="SEGPRES"/>
    <n v="0"/>
    <n v="0"/>
    <n v="6"/>
    <n v="116505"/>
    <n v="475729"/>
    <x v="165"/>
  </r>
  <r>
    <x v="4"/>
    <d v="2017-11-21T00:00:00"/>
    <n v="46692"/>
    <n v="34477"/>
    <s v="77099980-4"/>
    <s v="DELL LTDA."/>
    <n v="28560"/>
    <s v="PC"/>
    <n v="699030"/>
    <x v="0"/>
    <s v="SEGPRES"/>
    <n v="0"/>
    <n v="0"/>
    <n v="6"/>
    <n v="116505"/>
    <n v="475729"/>
    <x v="165"/>
  </r>
  <r>
    <x v="4"/>
    <d v="2017-11-21T00:00:00"/>
    <n v="46692"/>
    <n v="34477"/>
    <s v="77099980-4"/>
    <s v="DELL LTDA."/>
    <n v="28574"/>
    <s v="PC"/>
    <n v="699030"/>
    <x v="0"/>
    <s v="SEGPRES"/>
    <n v="0"/>
    <n v="0"/>
    <n v="6"/>
    <n v="116505"/>
    <n v="475729"/>
    <x v="165"/>
  </r>
  <r>
    <x v="4"/>
    <d v="2017-11-21T00:00:00"/>
    <n v="46692"/>
    <n v="34477"/>
    <s v="77099980-4"/>
    <s v="DELL LTDA."/>
    <n v="28561"/>
    <s v="PC"/>
    <n v="699030"/>
    <x v="0"/>
    <s v="SEGPRES"/>
    <n v="0"/>
    <n v="0"/>
    <n v="6"/>
    <n v="116505"/>
    <n v="475729"/>
    <x v="165"/>
  </r>
  <r>
    <x v="4"/>
    <d v="2017-11-21T00:00:00"/>
    <n v="46692"/>
    <n v="34477"/>
    <s v="77099980-4"/>
    <s v="DELL LTDA."/>
    <n v="28575"/>
    <s v="PC"/>
    <n v="699030"/>
    <x v="0"/>
    <s v="SEGPRES"/>
    <n v="0"/>
    <n v="0"/>
    <n v="6"/>
    <n v="116505"/>
    <n v="475729"/>
    <x v="165"/>
  </r>
  <r>
    <x v="4"/>
    <d v="2017-11-21T00:00:00"/>
    <n v="46692"/>
    <n v="34477"/>
    <s v="77099980-4"/>
    <s v="DELL LTDA."/>
    <n v="28562"/>
    <s v="PC"/>
    <n v="699030"/>
    <x v="0"/>
    <s v="SEGPRES"/>
    <n v="0"/>
    <n v="0"/>
    <n v="6"/>
    <n v="116505"/>
    <n v="475729"/>
    <x v="165"/>
  </r>
  <r>
    <x v="4"/>
    <d v="2017-11-21T00:00:00"/>
    <n v="46692"/>
    <n v="34477"/>
    <s v="77099980-4"/>
    <s v="DELL LTDA."/>
    <n v="28576"/>
    <s v="PC"/>
    <n v="699030"/>
    <x v="0"/>
    <s v="SEGPRES"/>
    <n v="0"/>
    <n v="0"/>
    <n v="6"/>
    <n v="116505"/>
    <n v="475729"/>
    <x v="165"/>
  </r>
  <r>
    <x v="4"/>
    <d v="2017-11-21T00:00:00"/>
    <n v="46692"/>
    <n v="34477"/>
    <s v="77099980-4"/>
    <s v="DELL LTDA."/>
    <n v="28563"/>
    <s v="PC"/>
    <n v="699030"/>
    <x v="0"/>
    <s v="SEGPRES"/>
    <n v="0"/>
    <n v="0"/>
    <n v="6"/>
    <n v="116505"/>
    <n v="475729"/>
    <x v="165"/>
  </r>
  <r>
    <x v="4"/>
    <d v="2017-11-21T00:00:00"/>
    <n v="46692"/>
    <n v="34477"/>
    <s v="77099980-4"/>
    <s v="DELL LTDA."/>
    <n v="28564"/>
    <s v="PC"/>
    <n v="699030"/>
    <x v="0"/>
    <s v="SEGPRES"/>
    <n v="0"/>
    <n v="0"/>
    <n v="6"/>
    <n v="116505"/>
    <n v="475729"/>
    <x v="165"/>
  </r>
  <r>
    <x v="4"/>
    <d v="2017-11-21T00:00:00"/>
    <n v="46692"/>
    <n v="34477"/>
    <s v="77099980-4"/>
    <s v="DELL LTDA."/>
    <n v="28565"/>
    <s v="PC"/>
    <n v="699030"/>
    <x v="0"/>
    <s v="SEGPRES"/>
    <n v="0"/>
    <n v="0"/>
    <n v="6"/>
    <n v="116505"/>
    <n v="475729"/>
    <x v="165"/>
  </r>
  <r>
    <x v="4"/>
    <d v="2017-11-21T00:00:00"/>
    <n v="46692"/>
    <n v="34477"/>
    <s v="77099980-4"/>
    <s v="DELL LTDA."/>
    <n v="28566"/>
    <s v="PC"/>
    <n v="699030"/>
    <x v="0"/>
    <s v="SEGPRES"/>
    <n v="0"/>
    <n v="0"/>
    <n v="6"/>
    <n v="116505"/>
    <n v="475729"/>
    <x v="165"/>
  </r>
  <r>
    <x v="4"/>
    <d v="2017-11-21T00:00:00"/>
    <n v="46692"/>
    <n v="34477"/>
    <s v="77099980-4"/>
    <s v="DELL LTDA."/>
    <n v="28567"/>
    <s v="PC"/>
    <n v="699030"/>
    <x v="0"/>
    <s v="SEGPRES"/>
    <n v="0"/>
    <n v="0"/>
    <n v="6"/>
    <n v="116505"/>
    <n v="475729"/>
    <x v="165"/>
  </r>
  <r>
    <x v="4"/>
    <d v="2017-11-21T00:00:00"/>
    <n v="46692"/>
    <n v="34477"/>
    <s v="77099980-4"/>
    <s v="DELL LTDA."/>
    <n v="28568"/>
    <s v="PC"/>
    <n v="699030"/>
    <x v="0"/>
    <s v="SEGPRES"/>
    <n v="0"/>
    <n v="0"/>
    <n v="6"/>
    <n v="116505"/>
    <n v="475729"/>
    <x v="165"/>
  </r>
  <r>
    <x v="4"/>
    <d v="2017-11-21T00:00:00"/>
    <n v="46692"/>
    <n v="34477"/>
    <s v="77099980-4"/>
    <s v="DELL LTDA."/>
    <n v="28569"/>
    <s v="PC"/>
    <n v="699030"/>
    <x v="0"/>
    <s v="SEGPRES"/>
    <n v="0"/>
    <n v="0"/>
    <n v="6"/>
    <n v="116505"/>
    <n v="475729"/>
    <x v="165"/>
  </r>
  <r>
    <x v="4"/>
    <d v="2017-12-15T00:00:00"/>
    <n v="46972"/>
    <n v="460"/>
    <s v="76822470-6"/>
    <s v="AGIL INGENIERIA Y CONSULTORIA LTDA"/>
    <n v="29704"/>
    <s v="OTROS EQUIPOS COMPUTACIONALES"/>
    <n v="9718557"/>
    <x v="1"/>
    <s v="DGD"/>
    <n v="0"/>
    <n v="0"/>
    <n v="6"/>
    <n v="1619759"/>
    <n v="6614016"/>
    <x v="167"/>
  </r>
  <r>
    <x v="4"/>
    <d v="2017-12-15T00:00:00"/>
    <n v="46972"/>
    <n v="460"/>
    <s v="76822470-6"/>
    <s v="AGIL INGENIERIA Y CONSULTORIA LTDA"/>
    <n v="28715"/>
    <s v="OTROS EQUIPOS COMPUTACIONALES"/>
    <n v="9718556"/>
    <x v="1"/>
    <s v="DGD"/>
    <n v="0"/>
    <n v="0"/>
    <n v="6"/>
    <n v="1619759"/>
    <n v="6614016"/>
    <x v="168"/>
  </r>
  <r>
    <x v="4"/>
    <d v="2017-12-29T00:00:00"/>
    <n v="46972"/>
    <n v="613"/>
    <s v="76141001-6"/>
    <s v="ITWORLD COMPUTACION LTDA"/>
    <n v="28688"/>
    <s v="OTROS COMPONENTES COMPUTACIONALES EXTERNOS"/>
    <n v="845257"/>
    <x v="0"/>
    <s v="SEGPRES"/>
    <n v="0"/>
    <n v="0"/>
    <n v="6"/>
    <n v="140876"/>
    <n v="563504"/>
    <x v="169"/>
  </r>
  <r>
    <x v="4"/>
    <d v="2017-12-27T00:00:00"/>
    <n v="46972"/>
    <n v="7134"/>
    <s v="76877740-3"/>
    <s v="Tecnologia de la Informacion Four You S.A."/>
    <n v="28770"/>
    <s v="EQUIPOS DE COMUNICACION PARA REDES INFORMATICAS"/>
    <n v="1948443"/>
    <x v="0"/>
    <s v="SEGPRES"/>
    <n v="0"/>
    <n v="0"/>
    <n v="6"/>
    <n v="324740"/>
    <n v="1298960"/>
    <x v="170"/>
  </r>
  <r>
    <x v="4"/>
    <d v="2017-12-27T00:00:00"/>
    <n v="46972"/>
    <n v="7134"/>
    <s v="76877740-3"/>
    <s v="Tecnologia de la Informacion Four You S.A."/>
    <n v="28765"/>
    <s v="EQUIPOS DE COMUNICACION PARA REDES INFORMATICAS"/>
    <n v="1948443"/>
    <x v="0"/>
    <s v="SEGPRES"/>
    <n v="0"/>
    <n v="0"/>
    <n v="6"/>
    <n v="324740"/>
    <n v="1298960"/>
    <x v="170"/>
  </r>
  <r>
    <x v="4"/>
    <d v="2017-12-27T00:00:00"/>
    <n v="46972"/>
    <n v="7134"/>
    <s v="76877740-3"/>
    <s v="Tecnologia de la Informacion Four You S.A."/>
    <n v="28779"/>
    <s v="EQUIPOS DE COMUNICACION PARA REDES INFORMATICAS"/>
    <n v="959421"/>
    <x v="0"/>
    <s v="SEGPRES"/>
    <n v="0"/>
    <n v="0"/>
    <n v="6"/>
    <n v="159903"/>
    <n v="639612"/>
    <x v="171"/>
  </r>
  <r>
    <x v="4"/>
    <d v="2017-12-27T00:00:00"/>
    <n v="46972"/>
    <n v="7134"/>
    <s v="76877740-3"/>
    <s v="Tecnologia de la Informacion Four You S.A."/>
    <n v="28766"/>
    <s v="EQUIPOS DE COMUNICACION PARA REDES INFORMATICAS"/>
    <n v="1948443"/>
    <x v="0"/>
    <s v="SEGPRES"/>
    <n v="0"/>
    <n v="0"/>
    <n v="6"/>
    <n v="324740"/>
    <n v="1298960"/>
    <x v="170"/>
  </r>
  <r>
    <x v="4"/>
    <d v="2017-12-27T00:00:00"/>
    <n v="46972"/>
    <n v="7134"/>
    <s v="76877740-3"/>
    <s v="Tecnologia de la Informacion Four You S.A."/>
    <n v="28767"/>
    <s v="EQUIPOS DE COMUNICACION PARA REDES INFORMATICAS"/>
    <n v="1948443"/>
    <x v="0"/>
    <s v="SEGPRES"/>
    <n v="0"/>
    <n v="0"/>
    <n v="6"/>
    <n v="324740"/>
    <n v="1298960"/>
    <x v="170"/>
  </r>
  <r>
    <x v="4"/>
    <d v="2017-12-27T00:00:00"/>
    <n v="46972"/>
    <n v="7134"/>
    <s v="76877740-3"/>
    <s v="Tecnologia de la Informacion Four You S.A."/>
    <n v="28768"/>
    <s v="EQUIPOS DE COMUNICACION PARA REDES INFORMATICAS"/>
    <n v="1948443"/>
    <x v="0"/>
    <s v="SEGPRES"/>
    <n v="0"/>
    <n v="0"/>
    <n v="6"/>
    <n v="324740"/>
    <n v="1298960"/>
    <x v="170"/>
  </r>
  <r>
    <x v="4"/>
    <d v="2017-12-27T00:00:00"/>
    <n v="46972"/>
    <n v="7134"/>
    <s v="76877740-3"/>
    <s v="Tecnologia de la Informacion Four You S.A."/>
    <n v="28769"/>
    <s v="EQUIPOS DE COMUNICACION PARA REDES INFORMATICAS"/>
    <n v="1948443"/>
    <x v="0"/>
    <s v="SEGPRES"/>
    <n v="0"/>
    <n v="0"/>
    <n v="6"/>
    <n v="324740"/>
    <n v="1298960"/>
    <x v="170"/>
  </r>
  <r>
    <x v="4"/>
    <d v="2017-12-27T00:00:00"/>
    <n v="46972"/>
    <n v="7134"/>
    <s v="76877740-3"/>
    <s v="Tecnologia de la Informacion Four You S.A."/>
    <n v="28771"/>
    <s v="EQUIPOS DE COMUNICACION PARA REDES INFORMATICAS"/>
    <n v="1948443"/>
    <x v="0"/>
    <s v="SEGPRES"/>
    <n v="0"/>
    <n v="0"/>
    <n v="6"/>
    <n v="324740"/>
    <n v="1298960"/>
    <x v="170"/>
  </r>
  <r>
    <x v="4"/>
    <d v="2017-12-27T00:00:00"/>
    <n v="46972"/>
    <n v="7134"/>
    <s v="76877740-3"/>
    <s v="Tecnologia de la Informacion Four You S.A."/>
    <n v="28772"/>
    <s v="EQUIPOS DE COMUNICACION PARA REDES INFORMATICAS"/>
    <n v="1948443"/>
    <x v="0"/>
    <s v="SEGPRES"/>
    <n v="0"/>
    <n v="0"/>
    <n v="6"/>
    <n v="324740"/>
    <n v="1298960"/>
    <x v="170"/>
  </r>
  <r>
    <x v="4"/>
    <d v="2017-12-27T00:00:00"/>
    <n v="46972"/>
    <n v="7134"/>
    <s v="76877740-3"/>
    <s v="Tecnologia de la Informacion Four You S.A."/>
    <n v="28773"/>
    <s v="EQUIPOS DE COMUNICACION PARA REDES INFORMATICAS"/>
    <n v="1948443"/>
    <x v="0"/>
    <s v="SEGPRES"/>
    <n v="0"/>
    <n v="0"/>
    <n v="6"/>
    <n v="324740"/>
    <n v="1298960"/>
    <x v="170"/>
  </r>
  <r>
    <x v="4"/>
    <d v="2017-12-27T00:00:00"/>
    <n v="46972"/>
    <n v="7134"/>
    <s v="76877740-3"/>
    <s v="Tecnologia de la Informacion Four You S.A."/>
    <n v="28774"/>
    <s v="EQUIPOS DE COMUNICACION PARA REDES INFORMATICAS"/>
    <n v="1948443"/>
    <x v="0"/>
    <s v="SEGPRES"/>
    <n v="0"/>
    <n v="0"/>
    <n v="6"/>
    <n v="324740"/>
    <n v="1298960"/>
    <x v="170"/>
  </r>
  <r>
    <x v="4"/>
    <d v="2017-12-27T00:00:00"/>
    <n v="46972"/>
    <n v="7134"/>
    <s v="76877740-3"/>
    <s v="Tecnologia de la Informacion Four You S.A."/>
    <n v="28775"/>
    <s v="EQUIPOS DE COMUNICACION PARA REDES INFORMATICAS"/>
    <n v="1948443"/>
    <x v="0"/>
    <s v="SEGPRES"/>
    <n v="0"/>
    <n v="0"/>
    <n v="6"/>
    <n v="324740"/>
    <n v="1298960"/>
    <x v="170"/>
  </r>
  <r>
    <x v="4"/>
    <d v="2017-12-27T00:00:00"/>
    <n v="46972"/>
    <n v="7134"/>
    <s v="76877740-3"/>
    <s v="Tecnologia de la Informacion Four You S.A."/>
    <n v="28776"/>
    <s v="EQUIPOS DE COMUNICACION PARA REDES INFORMATICAS"/>
    <n v="1948443"/>
    <x v="0"/>
    <s v="SEGPRES"/>
    <n v="0"/>
    <n v="0"/>
    <n v="6"/>
    <n v="324740"/>
    <n v="1298960"/>
    <x v="170"/>
  </r>
  <r>
    <x v="4"/>
    <d v="2017-12-27T00:00:00"/>
    <n v="46972"/>
    <n v="7134"/>
    <s v="76877740-3"/>
    <s v="Tecnologia de la Informacion Four You S.A."/>
    <n v="28777"/>
    <s v="EQUIPOS DE COMUNICACION PARA REDES INFORMATICAS"/>
    <n v="1948443"/>
    <x v="0"/>
    <s v="SEGPRES"/>
    <n v="0"/>
    <n v="0"/>
    <n v="6"/>
    <n v="324740"/>
    <n v="1298960"/>
    <x v="170"/>
  </r>
  <r>
    <x v="4"/>
    <d v="2017-12-27T00:00:00"/>
    <n v="46972"/>
    <n v="7134"/>
    <s v="76877740-3"/>
    <s v="Tecnologia de la Informacion Four You S.A."/>
    <n v="28778"/>
    <s v="EQUIPOS DE COMUNICACION PARA REDES INFORMATICAS"/>
    <n v="1948443"/>
    <x v="0"/>
    <s v="SEGPRES"/>
    <n v="0"/>
    <n v="0"/>
    <n v="6"/>
    <n v="324740"/>
    <n v="1298960"/>
    <x v="170"/>
  </r>
  <r>
    <x v="4"/>
    <d v="2017-12-27T00:00:00"/>
    <n v="46972"/>
    <n v="7134"/>
    <s v="76877740-3"/>
    <s v="Tecnologia de la Informacion Four You S.A."/>
    <n v="28780"/>
    <s v="EQUIPOS DE COMUNICACION PARA REDES INFORMATICAS"/>
    <n v="959421"/>
    <x v="0"/>
    <s v="SEGPRES"/>
    <n v="0"/>
    <n v="0"/>
    <n v="6"/>
    <n v="159903"/>
    <n v="639612"/>
    <x v="171"/>
  </r>
  <r>
    <x v="4"/>
    <d v="2017-12-27T00:00:00"/>
    <n v="46972"/>
    <n v="7134"/>
    <s v="76877740-3"/>
    <s v="Tecnologia de la Informacion Four You S.A."/>
    <n v="28781"/>
    <s v="EQUIPOS DE COMUNICACION PARA REDES INFORMATICAS"/>
    <n v="959421"/>
    <x v="0"/>
    <s v="SEGPRES"/>
    <n v="0"/>
    <n v="0"/>
    <n v="6"/>
    <n v="159903"/>
    <n v="639612"/>
    <x v="171"/>
  </r>
  <r>
    <x v="4"/>
    <d v="2017-12-27T00:00:00"/>
    <n v="46972"/>
    <n v="7134"/>
    <s v="76877740-3"/>
    <s v="Tecnologia de la Informacion Four You S.A."/>
    <n v="28782"/>
    <s v="EQUIPOS DE COMUNICACION PARA REDES INFORMATICAS"/>
    <n v="959421"/>
    <x v="0"/>
    <s v="SEGPRES"/>
    <n v="0"/>
    <n v="0"/>
    <n v="6"/>
    <n v="159903"/>
    <n v="639612"/>
    <x v="171"/>
  </r>
  <r>
    <x v="4"/>
    <d v="2017-12-27T00:00:00"/>
    <n v="46972"/>
    <n v="7134"/>
    <s v="76877740-3"/>
    <s v="Tecnologia de la Informacion Four You S.A."/>
    <n v="28783"/>
    <s v="EQUIPOS DE COMUNICACION PARA REDES INFORMATICAS"/>
    <n v="959421"/>
    <x v="0"/>
    <s v="SEGPRES"/>
    <n v="0"/>
    <n v="0"/>
    <n v="6"/>
    <n v="159903"/>
    <n v="639612"/>
    <x v="171"/>
  </r>
  <r>
    <x v="4"/>
    <d v="2017-12-27T00:00:00"/>
    <n v="46972"/>
    <n v="7134"/>
    <s v="76877740-3"/>
    <s v="Tecnologia de la Informacion Four You S.A."/>
    <n v="28784"/>
    <s v="EQUIPOS DE COMUNICACION PARA REDES INFORMATICAS"/>
    <n v="959421"/>
    <x v="0"/>
    <s v="SEGPRES"/>
    <n v="0"/>
    <n v="0"/>
    <n v="6"/>
    <n v="159903"/>
    <n v="639612"/>
    <x v="171"/>
  </r>
  <r>
    <x v="4"/>
    <d v="2017-12-28T00:00:00"/>
    <n v="46972"/>
    <n v="7137"/>
    <s v="76877740-3"/>
    <s v="Tecnologia de la Informacion Four You S.A."/>
    <n v="28789"/>
    <s v="MEMORIAS RAM"/>
    <n v="272515"/>
    <x v="1"/>
    <s v="DGD"/>
    <n v="0"/>
    <n v="0"/>
    <n v="6"/>
    <n v="45419"/>
    <n v="181676"/>
    <x v="172"/>
  </r>
  <r>
    <x v="4"/>
    <d v="2017-12-28T00:00:00"/>
    <n v="46972"/>
    <n v="7137"/>
    <s v="76877740-3"/>
    <s v="Tecnologia de la Informacion Four You S.A."/>
    <n v="28787"/>
    <s v="EQUIPOS DE COMUNICACION PARA REDES INFORMATICAS"/>
    <n v="1940899"/>
    <x v="1"/>
    <s v="DGD"/>
    <n v="0"/>
    <n v="0"/>
    <n v="6"/>
    <n v="323483"/>
    <n v="1293932"/>
    <x v="173"/>
  </r>
  <r>
    <x v="4"/>
    <d v="2017-12-28T00:00:00"/>
    <n v="46972"/>
    <n v="7137"/>
    <s v="76877740-3"/>
    <s v="Tecnologia de la Informacion Four You S.A."/>
    <n v="28798"/>
    <s v="MEMORIAS RAM"/>
    <n v="272515"/>
    <x v="1"/>
    <s v="DGD"/>
    <n v="0"/>
    <n v="0"/>
    <n v="6"/>
    <n v="45419"/>
    <n v="181676"/>
    <x v="172"/>
  </r>
  <r>
    <x v="4"/>
    <d v="2017-12-28T00:00:00"/>
    <n v="46972"/>
    <n v="7137"/>
    <s v="76877740-3"/>
    <s v="Tecnologia de la Informacion Four You S.A."/>
    <n v="28788"/>
    <s v="EQUIPOS DE COMUNICACION PARA REDES INFORMATICAS"/>
    <n v="1940899"/>
    <x v="1"/>
    <s v="DGD"/>
    <n v="0"/>
    <n v="0"/>
    <n v="6"/>
    <n v="323483"/>
    <n v="1293932"/>
    <x v="173"/>
  </r>
  <r>
    <x v="4"/>
    <d v="2017-12-28T00:00:00"/>
    <n v="46972"/>
    <n v="7137"/>
    <s v="76877740-3"/>
    <s v="Tecnologia de la Informacion Four You S.A."/>
    <n v="28807"/>
    <s v="MEMORIAS RAM"/>
    <n v="272515"/>
    <x v="1"/>
    <s v="DGD"/>
    <n v="0"/>
    <n v="0"/>
    <n v="6"/>
    <n v="45419"/>
    <n v="181676"/>
    <x v="172"/>
  </r>
  <r>
    <x v="4"/>
    <d v="2017-12-28T00:00:00"/>
    <n v="46972"/>
    <n v="7137"/>
    <s v="76877740-3"/>
    <s v="Tecnologia de la Informacion Four You S.A."/>
    <n v="28790"/>
    <s v="MEMORIAS RAM"/>
    <n v="272515"/>
    <x v="1"/>
    <s v="DGD"/>
    <n v="0"/>
    <n v="0"/>
    <n v="6"/>
    <n v="45419"/>
    <n v="181676"/>
    <x v="172"/>
  </r>
  <r>
    <x v="4"/>
    <d v="2017-12-28T00:00:00"/>
    <n v="46972"/>
    <n v="7137"/>
    <s v="76877740-3"/>
    <s v="Tecnologia de la Informacion Four You S.A."/>
    <n v="28816"/>
    <s v="MEMORIAS RAM"/>
    <n v="272515"/>
    <x v="1"/>
    <s v="DGD"/>
    <n v="0"/>
    <n v="0"/>
    <n v="6"/>
    <n v="45419"/>
    <n v="181676"/>
    <x v="172"/>
  </r>
  <r>
    <x v="4"/>
    <d v="2017-12-28T00:00:00"/>
    <n v="46972"/>
    <n v="7137"/>
    <s v="76877740-3"/>
    <s v="Tecnologia de la Informacion Four You S.A."/>
    <n v="28791"/>
    <s v="MEMORIAS RAM"/>
    <n v="272515"/>
    <x v="1"/>
    <s v="DGD"/>
    <n v="0"/>
    <n v="0"/>
    <n v="6"/>
    <n v="45419"/>
    <n v="181676"/>
    <x v="172"/>
  </r>
  <r>
    <x v="4"/>
    <d v="2017-12-28T00:00:00"/>
    <n v="46972"/>
    <n v="7137"/>
    <s v="76877740-3"/>
    <s v="Tecnologia de la Informacion Four You S.A."/>
    <n v="28792"/>
    <s v="MEMORIAS RAM"/>
    <n v="272515"/>
    <x v="1"/>
    <s v="DGD"/>
    <n v="0"/>
    <n v="0"/>
    <n v="6"/>
    <n v="45419"/>
    <n v="181676"/>
    <x v="172"/>
  </r>
  <r>
    <x v="4"/>
    <d v="2017-12-28T00:00:00"/>
    <n v="46972"/>
    <n v="7137"/>
    <s v="76877740-3"/>
    <s v="Tecnologia de la Informacion Four You S.A."/>
    <n v="28793"/>
    <s v="MEMORIAS RAM"/>
    <n v="272515"/>
    <x v="1"/>
    <s v="DGD"/>
    <n v="0"/>
    <n v="0"/>
    <n v="6"/>
    <n v="45419"/>
    <n v="181676"/>
    <x v="172"/>
  </r>
  <r>
    <x v="4"/>
    <d v="2017-12-28T00:00:00"/>
    <n v="46972"/>
    <n v="7137"/>
    <s v="76877740-3"/>
    <s v="Tecnologia de la Informacion Four You S.A."/>
    <n v="28794"/>
    <s v="MEMORIAS RAM"/>
    <n v="272515"/>
    <x v="1"/>
    <s v="DGD"/>
    <n v="0"/>
    <n v="0"/>
    <n v="6"/>
    <n v="45419"/>
    <n v="181676"/>
    <x v="172"/>
  </r>
  <r>
    <x v="4"/>
    <d v="2017-12-28T00:00:00"/>
    <n v="46972"/>
    <n v="7137"/>
    <s v="76877740-3"/>
    <s v="Tecnologia de la Informacion Four You S.A."/>
    <n v="28795"/>
    <s v="MEMORIAS RAM"/>
    <n v="272515"/>
    <x v="1"/>
    <s v="DGD"/>
    <n v="0"/>
    <n v="0"/>
    <n v="6"/>
    <n v="45419"/>
    <n v="181676"/>
    <x v="172"/>
  </r>
  <r>
    <x v="4"/>
    <d v="2017-12-28T00:00:00"/>
    <n v="46972"/>
    <n v="7137"/>
    <s v="76877740-3"/>
    <s v="Tecnologia de la Informacion Four You S.A."/>
    <n v="28796"/>
    <s v="MEMORIAS RAM"/>
    <n v="272515"/>
    <x v="1"/>
    <s v="DGD"/>
    <n v="0"/>
    <n v="0"/>
    <n v="6"/>
    <n v="45419"/>
    <n v="181676"/>
    <x v="172"/>
  </r>
  <r>
    <x v="4"/>
    <d v="2017-12-28T00:00:00"/>
    <n v="46972"/>
    <n v="7137"/>
    <s v="76877740-3"/>
    <s v="Tecnologia de la Informacion Four You S.A."/>
    <n v="28797"/>
    <s v="MEMORIAS RAM"/>
    <n v="272515"/>
    <x v="1"/>
    <s v="DGD"/>
    <n v="0"/>
    <n v="0"/>
    <n v="6"/>
    <n v="45419"/>
    <n v="181676"/>
    <x v="172"/>
  </r>
  <r>
    <x v="4"/>
    <d v="2017-12-28T00:00:00"/>
    <n v="46972"/>
    <n v="7137"/>
    <s v="76877740-3"/>
    <s v="Tecnologia de la Informacion Four You S.A."/>
    <n v="28799"/>
    <s v="MEMORIAS RAM"/>
    <n v="272515"/>
    <x v="1"/>
    <s v="DGD"/>
    <n v="0"/>
    <n v="0"/>
    <n v="6"/>
    <n v="45419"/>
    <n v="181676"/>
    <x v="172"/>
  </r>
  <r>
    <x v="4"/>
    <d v="2017-12-28T00:00:00"/>
    <n v="46972"/>
    <n v="7137"/>
    <s v="76877740-3"/>
    <s v="Tecnologia de la Informacion Four You S.A."/>
    <n v="28800"/>
    <s v="MEMORIAS RAM"/>
    <n v="272515"/>
    <x v="1"/>
    <s v="DGD"/>
    <n v="0"/>
    <n v="0"/>
    <n v="6"/>
    <n v="45419"/>
    <n v="181676"/>
    <x v="172"/>
  </r>
  <r>
    <x v="4"/>
    <d v="2017-12-28T00:00:00"/>
    <n v="46972"/>
    <n v="7137"/>
    <s v="76877740-3"/>
    <s v="Tecnologia de la Informacion Four You S.A."/>
    <n v="28801"/>
    <s v="MEMORIAS RAM"/>
    <n v="272515"/>
    <x v="1"/>
    <s v="DGD"/>
    <n v="0"/>
    <n v="0"/>
    <n v="6"/>
    <n v="45419"/>
    <n v="181676"/>
    <x v="172"/>
  </r>
  <r>
    <x v="4"/>
    <d v="2017-12-28T00:00:00"/>
    <n v="46972"/>
    <n v="7137"/>
    <s v="76877740-3"/>
    <s v="Tecnologia de la Informacion Four You S.A."/>
    <n v="28802"/>
    <s v="MEMORIAS RAM"/>
    <n v="272515"/>
    <x v="1"/>
    <s v="DGD"/>
    <n v="0"/>
    <n v="0"/>
    <n v="6"/>
    <n v="45419"/>
    <n v="181676"/>
    <x v="172"/>
  </r>
  <r>
    <x v="4"/>
    <d v="2017-12-28T00:00:00"/>
    <n v="46972"/>
    <n v="7137"/>
    <s v="76877740-3"/>
    <s v="Tecnologia de la Informacion Four You S.A."/>
    <n v="28803"/>
    <s v="MEMORIAS RAM"/>
    <n v="272515"/>
    <x v="1"/>
    <s v="DGD"/>
    <n v="0"/>
    <n v="0"/>
    <n v="6"/>
    <n v="45419"/>
    <n v="181676"/>
    <x v="172"/>
  </r>
  <r>
    <x v="4"/>
    <d v="2017-12-28T00:00:00"/>
    <n v="46972"/>
    <n v="7137"/>
    <s v="76877740-3"/>
    <s v="Tecnologia de la Informacion Four You S.A."/>
    <n v="28804"/>
    <s v="MEMORIAS RAM"/>
    <n v="272515"/>
    <x v="1"/>
    <s v="DGD"/>
    <n v="0"/>
    <n v="0"/>
    <n v="6"/>
    <n v="45419"/>
    <n v="181676"/>
    <x v="172"/>
  </r>
  <r>
    <x v="4"/>
    <d v="2017-12-28T00:00:00"/>
    <n v="46972"/>
    <n v="7137"/>
    <s v="76877740-3"/>
    <s v="Tecnologia de la Informacion Four You S.A."/>
    <n v="28805"/>
    <s v="MEMORIAS RAM"/>
    <n v="272515"/>
    <x v="1"/>
    <s v="DGD"/>
    <n v="0"/>
    <n v="0"/>
    <n v="6"/>
    <n v="45419"/>
    <n v="181676"/>
    <x v="172"/>
  </r>
  <r>
    <x v="4"/>
    <d v="2017-12-28T00:00:00"/>
    <n v="46972"/>
    <n v="7137"/>
    <s v="76877740-3"/>
    <s v="Tecnologia de la Informacion Four You S.A."/>
    <n v="28806"/>
    <s v="MEMORIAS RAM"/>
    <n v="272515"/>
    <x v="1"/>
    <s v="DGD"/>
    <n v="0"/>
    <n v="0"/>
    <n v="6"/>
    <n v="45419"/>
    <n v="181676"/>
    <x v="172"/>
  </r>
  <r>
    <x v="4"/>
    <d v="2017-12-28T00:00:00"/>
    <n v="46972"/>
    <n v="7137"/>
    <s v="76877740-3"/>
    <s v="Tecnologia de la Informacion Four You S.A."/>
    <n v="28808"/>
    <s v="MEMORIAS RAM"/>
    <n v="272515"/>
    <x v="1"/>
    <s v="DGD"/>
    <n v="0"/>
    <n v="0"/>
    <n v="6"/>
    <n v="45419"/>
    <n v="181676"/>
    <x v="172"/>
  </r>
  <r>
    <x v="4"/>
    <d v="2017-12-28T00:00:00"/>
    <n v="46972"/>
    <n v="7137"/>
    <s v="76877740-3"/>
    <s v="Tecnologia de la Informacion Four You S.A."/>
    <n v="28809"/>
    <s v="MEMORIAS RAM"/>
    <n v="272515"/>
    <x v="1"/>
    <s v="DGD"/>
    <n v="0"/>
    <n v="0"/>
    <n v="6"/>
    <n v="45419"/>
    <n v="181676"/>
    <x v="172"/>
  </r>
  <r>
    <x v="4"/>
    <d v="2017-12-28T00:00:00"/>
    <n v="46972"/>
    <n v="7137"/>
    <s v="76877740-3"/>
    <s v="Tecnologia de la Informacion Four You S.A."/>
    <n v="28810"/>
    <s v="MEMORIAS RAM"/>
    <n v="272515"/>
    <x v="1"/>
    <s v="DGD"/>
    <n v="0"/>
    <n v="0"/>
    <n v="6"/>
    <n v="45419"/>
    <n v="181676"/>
    <x v="172"/>
  </r>
  <r>
    <x v="4"/>
    <d v="2017-12-28T00:00:00"/>
    <n v="46972"/>
    <n v="7137"/>
    <s v="76877740-3"/>
    <s v="Tecnologia de la Informacion Four You S.A."/>
    <n v="28811"/>
    <s v="MEMORIAS RAM"/>
    <n v="272515"/>
    <x v="1"/>
    <s v="DGD"/>
    <n v="0"/>
    <n v="0"/>
    <n v="6"/>
    <n v="45419"/>
    <n v="181676"/>
    <x v="172"/>
  </r>
  <r>
    <x v="4"/>
    <d v="2017-12-28T00:00:00"/>
    <n v="46972"/>
    <n v="7137"/>
    <s v="76877740-3"/>
    <s v="Tecnologia de la Informacion Four You S.A."/>
    <n v="28812"/>
    <s v="MEMORIAS RAM"/>
    <n v="272515"/>
    <x v="1"/>
    <s v="DGD"/>
    <n v="0"/>
    <n v="0"/>
    <n v="6"/>
    <n v="45419"/>
    <n v="181676"/>
    <x v="172"/>
  </r>
  <r>
    <x v="4"/>
    <d v="2017-12-28T00:00:00"/>
    <n v="46972"/>
    <n v="7137"/>
    <s v="76877740-3"/>
    <s v="Tecnologia de la Informacion Four You S.A."/>
    <n v="28813"/>
    <s v="MEMORIAS RAM"/>
    <n v="272515"/>
    <x v="1"/>
    <s v="DGD"/>
    <n v="0"/>
    <n v="0"/>
    <n v="6"/>
    <n v="45419"/>
    <n v="181676"/>
    <x v="172"/>
  </r>
  <r>
    <x v="4"/>
    <d v="2017-12-28T00:00:00"/>
    <n v="46972"/>
    <n v="7137"/>
    <s v="76877740-3"/>
    <s v="Tecnologia de la Informacion Four You S.A."/>
    <n v="28814"/>
    <s v="MEMORIAS RAM"/>
    <n v="272515"/>
    <x v="1"/>
    <s v="DGD"/>
    <n v="0"/>
    <n v="0"/>
    <n v="6"/>
    <n v="45419"/>
    <n v="181676"/>
    <x v="172"/>
  </r>
  <r>
    <x v="4"/>
    <d v="2017-12-28T00:00:00"/>
    <n v="46972"/>
    <n v="7137"/>
    <s v="76877740-3"/>
    <s v="Tecnologia de la Informacion Four You S.A."/>
    <n v="28815"/>
    <s v="MEMORIAS RAM"/>
    <n v="272515"/>
    <x v="1"/>
    <s v="DGD"/>
    <n v="0"/>
    <n v="0"/>
    <n v="6"/>
    <n v="45419"/>
    <n v="181676"/>
    <x v="172"/>
  </r>
  <r>
    <x v="4"/>
    <d v="2017-12-28T00:00:00"/>
    <n v="46972"/>
    <n v="7137"/>
    <s v="76877740-3"/>
    <s v="Tecnologia de la Informacion Four You S.A."/>
    <n v="28817"/>
    <s v="MEMORIAS RAM"/>
    <n v="272515"/>
    <x v="1"/>
    <s v="DGD"/>
    <n v="0"/>
    <n v="0"/>
    <n v="6"/>
    <n v="45419"/>
    <n v="181676"/>
    <x v="172"/>
  </r>
  <r>
    <x v="4"/>
    <d v="2017-12-28T00:00:00"/>
    <n v="46972"/>
    <n v="7137"/>
    <s v="76877740-3"/>
    <s v="Tecnologia de la Informacion Four You S.A."/>
    <n v="28818"/>
    <s v="MEMORIAS RAM"/>
    <n v="272515"/>
    <x v="1"/>
    <s v="DGD"/>
    <n v="0"/>
    <n v="0"/>
    <n v="6"/>
    <n v="45419"/>
    <n v="181676"/>
    <x v="172"/>
  </r>
  <r>
    <x v="4"/>
    <d v="2017-12-28T00:00:00"/>
    <n v="46972"/>
    <n v="7137"/>
    <s v="76877740-3"/>
    <s v="Tecnologia de la Informacion Four You S.A."/>
    <n v="28819"/>
    <s v="MEMORIAS RAM"/>
    <n v="272515"/>
    <x v="1"/>
    <s v="DGD"/>
    <n v="0"/>
    <n v="0"/>
    <n v="6"/>
    <n v="45419"/>
    <n v="181676"/>
    <x v="172"/>
  </r>
  <r>
    <x v="4"/>
    <d v="2017-12-28T00:00:00"/>
    <n v="46972"/>
    <n v="7137"/>
    <s v="76877740-3"/>
    <s v="Tecnologia de la Informacion Four You S.A."/>
    <n v="28820"/>
    <s v="MEMORIAS RAM"/>
    <n v="272515"/>
    <x v="1"/>
    <s v="DGD"/>
    <n v="0"/>
    <n v="0"/>
    <n v="6"/>
    <n v="45419"/>
    <n v="181676"/>
    <x v="172"/>
  </r>
  <r>
    <x v="4"/>
    <d v="2017-12-28T00:00:00"/>
    <n v="46972"/>
    <n v="7137"/>
    <s v="76877740-3"/>
    <s v="Tecnologia de la Informacion Four You S.A."/>
    <n v="28821"/>
    <s v="SERVIDORES"/>
    <n v="20995704"/>
    <x v="1"/>
    <s v="DGD"/>
    <n v="0"/>
    <n v="0"/>
    <n v="6"/>
    <n v="3499284"/>
    <n v="13997136"/>
    <x v="174"/>
  </r>
  <r>
    <x v="4"/>
    <d v="2017-12-27T00:00:00"/>
    <n v="46972"/>
    <n v="7449"/>
    <s v="96532020-2"/>
    <s v="INFO WORLD S.A."/>
    <n v="28670"/>
    <s v="NOTEBOOKS Y NETBOOKS"/>
    <n v="743644"/>
    <x v="0"/>
    <s v="SEGPRES"/>
    <n v="0"/>
    <n v="0"/>
    <n v="6"/>
    <n v="123937"/>
    <n v="495760"/>
    <x v="175"/>
  </r>
  <r>
    <x v="4"/>
    <d v="2017-12-18T00:00:00"/>
    <n v="46972"/>
    <n v="18421"/>
    <s v="76475540-5"/>
    <s v="INGENIERIA Y SERVICIOS COMPUTACIONALES R Y C LIMITADA"/>
    <n v="28644"/>
    <s v="NOTEBOOKS Y NETBOOKS"/>
    <n v="910419"/>
    <x v="1"/>
    <s v="ChileAtiende"/>
    <n v="0"/>
    <n v="0"/>
    <n v="6"/>
    <n v="151736"/>
    <n v="606944"/>
    <x v="176"/>
  </r>
  <r>
    <x v="4"/>
    <d v="2017-12-29T00:00:00"/>
    <n v="46972"/>
    <n v="19942"/>
    <s v="76271597-k"/>
    <s v="MAGENS"/>
    <n v="28760"/>
    <s v="PC"/>
    <n v="1680160"/>
    <x v="0"/>
    <s v="SEGPRES"/>
    <n v="0"/>
    <n v="0"/>
    <n v="6"/>
    <n v="280023"/>
    <n v="1120104"/>
    <x v="177"/>
  </r>
  <r>
    <x v="4"/>
    <d v="2017-12-19T00:00:00"/>
    <n v="46972"/>
    <n v="84662"/>
    <s v="76799430-3"/>
    <s v="COMERCIALIZADORA SP DIGITAL LTDA"/>
    <n v="28645"/>
    <s v="NOTEBOOKS Y NETBOOKS"/>
    <n v="2068171"/>
    <x v="1"/>
    <s v="ChileAtiende"/>
    <n v="0"/>
    <n v="0"/>
    <n v="6"/>
    <n v="344695"/>
    <n v="1378780"/>
    <x v="178"/>
  </r>
  <r>
    <x v="4"/>
    <d v="2018-01-05T00:00:00"/>
    <n v="47019"/>
    <n v="614"/>
    <s v="76141001-6"/>
    <s v="ITWORLD COMPUTACION LTDA"/>
    <n v="28710"/>
    <s v="OTROS COMPONENTES COMPUTACIONALES EXTERNOS"/>
    <n v="843392"/>
    <x v="0"/>
    <s v="SEGPRES"/>
    <n v="0"/>
    <n v="0"/>
    <n v="6"/>
    <n v="140565"/>
    <n v="562260"/>
    <x v="179"/>
  </r>
  <r>
    <x v="4"/>
    <d v="2018-01-05T00:00:00"/>
    <n v="47019"/>
    <n v="614"/>
    <s v="76141001-6"/>
    <s v="ITWORLD COMPUTACION LTDA"/>
    <n v="28711"/>
    <s v="OTROS COMPONENTES COMPUTACIONALES EXTERNOS"/>
    <n v="843392"/>
    <x v="0"/>
    <s v="SEGPRES"/>
    <n v="0"/>
    <n v="0"/>
    <n v="6"/>
    <n v="140565"/>
    <n v="562260"/>
    <x v="179"/>
  </r>
  <r>
    <x v="4"/>
    <d v="2018-01-02T00:00:00"/>
    <n v="47019"/>
    <n v="4268"/>
    <s v="78605550-4"/>
    <s v="TECNODISK SERVICIO DE COMPUTACION LIMITADA"/>
    <n v="28682"/>
    <s v="NOTEBOOKS Y NETBOOKS"/>
    <n v="741068"/>
    <x v="1"/>
    <s v="DGD"/>
    <n v="0"/>
    <n v="0"/>
    <n v="6"/>
    <n v="123511"/>
    <n v="494044"/>
    <x v="180"/>
  </r>
  <r>
    <x v="4"/>
    <d v="2018-03-02T00:00:00"/>
    <n v="47301"/>
    <n v="7157"/>
    <s v="76877740-3"/>
    <s v="Tecnologia de la Informacion Four You S.A."/>
    <n v="28891"/>
    <s v="UPS"/>
    <n v="490130"/>
    <x v="0"/>
    <s v="SEGPRES"/>
    <n v="0"/>
    <n v="0"/>
    <n v="6"/>
    <n v="81688"/>
    <n v="313137"/>
    <x v="181"/>
  </r>
  <r>
    <x v="4"/>
    <d v="2018-03-02T00:00:00"/>
    <n v="47301"/>
    <n v="7157"/>
    <s v="76877740-3"/>
    <s v="Tecnologia de la Informacion Four You S.A."/>
    <n v="28884"/>
    <s v="UPS"/>
    <n v="490130"/>
    <x v="0"/>
    <s v="SEGPRES"/>
    <n v="0"/>
    <n v="0"/>
    <n v="6"/>
    <n v="81688"/>
    <n v="313137"/>
    <x v="181"/>
  </r>
  <r>
    <x v="4"/>
    <d v="2018-03-02T00:00:00"/>
    <n v="47301"/>
    <n v="7157"/>
    <s v="76877740-3"/>
    <s v="Tecnologia de la Informacion Four You S.A."/>
    <n v="28892"/>
    <s v="UPS"/>
    <n v="490130"/>
    <x v="0"/>
    <s v="SEGPRES"/>
    <n v="0"/>
    <n v="0"/>
    <n v="6"/>
    <n v="81688"/>
    <n v="313137"/>
    <x v="181"/>
  </r>
  <r>
    <x v="4"/>
    <d v="2018-03-02T00:00:00"/>
    <n v="47301"/>
    <n v="7157"/>
    <s v="76877740-3"/>
    <s v="Tecnologia de la Informacion Four You S.A."/>
    <n v="28885"/>
    <s v="UPS"/>
    <n v="490132"/>
    <x v="0"/>
    <s v="SEGPRES"/>
    <n v="0"/>
    <n v="0"/>
    <n v="6"/>
    <n v="81686"/>
    <n v="313138"/>
    <x v="182"/>
  </r>
  <r>
    <x v="4"/>
    <d v="2018-03-02T00:00:00"/>
    <n v="47301"/>
    <n v="7157"/>
    <s v="76877740-3"/>
    <s v="Tecnologia de la Informacion Four You S.A."/>
    <n v="28893"/>
    <s v="UPS"/>
    <n v="490130"/>
    <x v="0"/>
    <s v="SEGPRES"/>
    <n v="0"/>
    <n v="0"/>
    <n v="6"/>
    <n v="81688"/>
    <n v="313137"/>
    <x v="181"/>
  </r>
  <r>
    <x v="4"/>
    <d v="2018-03-02T00:00:00"/>
    <n v="47301"/>
    <n v="7157"/>
    <s v="76877740-3"/>
    <s v="Tecnologia de la Informacion Four You S.A."/>
    <n v="28886"/>
    <s v="UPS"/>
    <n v="490130"/>
    <x v="0"/>
    <s v="SEGPRES"/>
    <n v="0"/>
    <n v="0"/>
    <n v="6"/>
    <n v="81688"/>
    <n v="313137"/>
    <x v="181"/>
  </r>
  <r>
    <x v="4"/>
    <d v="2018-03-02T00:00:00"/>
    <n v="47301"/>
    <n v="7157"/>
    <s v="76877740-3"/>
    <s v="Tecnologia de la Informacion Four You S.A."/>
    <n v="28894"/>
    <s v="UPS"/>
    <n v="490130"/>
    <x v="0"/>
    <s v="SEGPRES"/>
    <n v="0"/>
    <n v="0"/>
    <n v="6"/>
    <n v="81688"/>
    <n v="313137"/>
    <x v="181"/>
  </r>
  <r>
    <x v="4"/>
    <d v="2018-03-02T00:00:00"/>
    <n v="47301"/>
    <n v="7157"/>
    <s v="76877740-3"/>
    <s v="Tecnologia de la Informacion Four You S.A."/>
    <n v="28887"/>
    <s v="UPS"/>
    <n v="490130"/>
    <x v="0"/>
    <s v="SEGPRES"/>
    <n v="0"/>
    <n v="0"/>
    <n v="6"/>
    <n v="81688"/>
    <n v="313137"/>
    <x v="181"/>
  </r>
  <r>
    <x v="4"/>
    <d v="2018-03-02T00:00:00"/>
    <n v="47301"/>
    <n v="7157"/>
    <s v="76877740-3"/>
    <s v="Tecnologia de la Informacion Four You S.A."/>
    <n v="28895"/>
    <s v="UPS"/>
    <n v="490130"/>
    <x v="0"/>
    <s v="SEGPRES"/>
    <n v="0"/>
    <n v="0"/>
    <n v="6"/>
    <n v="81688"/>
    <n v="313137"/>
    <x v="181"/>
  </r>
  <r>
    <x v="4"/>
    <d v="2018-03-02T00:00:00"/>
    <n v="47301"/>
    <n v="7157"/>
    <s v="76877740-3"/>
    <s v="Tecnologia de la Informacion Four You S.A."/>
    <n v="28888"/>
    <s v="UPS"/>
    <n v="490130"/>
    <x v="0"/>
    <s v="SEGPRES"/>
    <n v="0"/>
    <n v="0"/>
    <n v="6"/>
    <n v="81688"/>
    <n v="313137"/>
    <x v="181"/>
  </r>
  <r>
    <x v="4"/>
    <d v="2018-03-02T00:00:00"/>
    <n v="47301"/>
    <n v="7157"/>
    <s v="76877740-3"/>
    <s v="Tecnologia de la Informacion Four You S.A."/>
    <n v="28889"/>
    <s v="UPS"/>
    <n v="490130"/>
    <x v="0"/>
    <s v="SEGPRES"/>
    <n v="0"/>
    <n v="0"/>
    <n v="6"/>
    <n v="81688"/>
    <n v="313137"/>
    <x v="181"/>
  </r>
  <r>
    <x v="4"/>
    <d v="2018-03-02T00:00:00"/>
    <n v="47301"/>
    <n v="7157"/>
    <s v="76877740-3"/>
    <s v="Tecnologia de la Informacion Four You S.A."/>
    <n v="28890"/>
    <s v="UPS"/>
    <n v="490130"/>
    <x v="0"/>
    <s v="SEGPRES"/>
    <n v="0"/>
    <n v="0"/>
    <n v="6"/>
    <n v="81688"/>
    <n v="313137"/>
    <x v="181"/>
  </r>
  <r>
    <x v="4"/>
    <d v="2018-03-21T00:00:00"/>
    <n v="47301"/>
    <n v="7874"/>
    <s v="96532020-2"/>
    <s v="INFO WORLD S.A."/>
    <n v="28908"/>
    <s v="MONITORES"/>
    <n v="154510"/>
    <x v="0"/>
    <s v="SEGPRES"/>
    <n v="0"/>
    <n v="0"/>
    <n v="6"/>
    <n v="25752"/>
    <n v="96570"/>
    <x v="183"/>
  </r>
  <r>
    <x v="4"/>
    <d v="2018-03-21T00:00:00"/>
    <n v="47301"/>
    <n v="7874"/>
    <s v="96532020-2"/>
    <s v="INFO WORLD S.A."/>
    <n v="28909"/>
    <s v="MONITORES"/>
    <n v="154510"/>
    <x v="0"/>
    <s v="SEGPRES"/>
    <n v="0"/>
    <n v="0"/>
    <n v="6"/>
    <n v="25752"/>
    <n v="96570"/>
    <x v="183"/>
  </r>
  <r>
    <x v="4"/>
    <d v="2018-09-12T00:00:00"/>
    <n v="47920"/>
    <n v="91002"/>
    <s v="88579800-4"/>
    <s v="MICROGEO S.A."/>
    <n v="29014"/>
    <s v="IMPRESORAS Y SCANNER"/>
    <n v="576977"/>
    <x v="0"/>
    <s v="SEGPRES"/>
    <n v="0"/>
    <n v="0"/>
    <n v="6"/>
    <n v="96163"/>
    <n v="320543"/>
    <x v="184"/>
  </r>
  <r>
    <x v="4"/>
    <d v="2018-10-30T00:00:00"/>
    <n v="48016"/>
    <n v="10370"/>
    <s v="96693120-5"/>
    <s v="Computación e Ingeniería S.A."/>
    <n v="29055"/>
    <s v="NOTEBOOKS Y NETBOOKS"/>
    <n v="1269811"/>
    <x v="0"/>
    <s v="SEGPRES"/>
    <n v="0"/>
    <n v="0"/>
    <n v="6"/>
    <n v="211634"/>
    <n v="670177"/>
    <x v="185"/>
  </r>
  <r>
    <x v="4"/>
    <d v="2018-10-30T00:00:00"/>
    <n v="48016"/>
    <n v="10370"/>
    <s v="96693120-5"/>
    <s v="Computación e Ingeniería S.A."/>
    <n v="29056"/>
    <s v="NOTEBOOKS Y NETBOOKS"/>
    <n v="1269809"/>
    <x v="0"/>
    <s v="SEGPRES"/>
    <n v="0"/>
    <n v="0"/>
    <n v="6"/>
    <n v="211635"/>
    <n v="670177"/>
    <x v="186"/>
  </r>
  <r>
    <x v="4"/>
    <d v="2018-10-30T00:00:00"/>
    <n v="48016"/>
    <n v="10370"/>
    <s v="96693120-5"/>
    <s v="Computación e Ingeniería S.A."/>
    <n v="29057"/>
    <s v="NOTEBOOKS Y NETBOOKS"/>
    <n v="1269809"/>
    <x v="0"/>
    <s v="SEGPRES"/>
    <n v="0"/>
    <n v="0"/>
    <n v="6"/>
    <n v="211635"/>
    <n v="670177"/>
    <x v="186"/>
  </r>
  <r>
    <x v="4"/>
    <d v="2018-10-30T00:00:00"/>
    <n v="48016"/>
    <n v="10370"/>
    <s v="96693120-5"/>
    <s v="Computación e Ingeniería S.A."/>
    <n v="29058"/>
    <s v="NOTEBOOKS Y NETBOOKS"/>
    <n v="1269809"/>
    <x v="0"/>
    <s v="SEGPRES"/>
    <n v="0"/>
    <n v="0"/>
    <n v="6"/>
    <n v="211635"/>
    <n v="670177"/>
    <x v="186"/>
  </r>
  <r>
    <x v="4"/>
    <d v="2018-10-30T00:00:00"/>
    <n v="48016"/>
    <n v="10370"/>
    <s v="96693120-5"/>
    <s v="Computación e Ingeniería S.A."/>
    <n v="29059"/>
    <s v="NOTEBOOKS Y NETBOOKS"/>
    <n v="1269809"/>
    <x v="0"/>
    <s v="SEGPRES"/>
    <n v="0"/>
    <n v="0"/>
    <n v="6"/>
    <n v="211635"/>
    <n v="670177"/>
    <x v="186"/>
  </r>
  <r>
    <x v="4"/>
    <d v="2018-10-30T00:00:00"/>
    <n v="48016"/>
    <n v="10370"/>
    <s v="96693120-5"/>
    <s v="Computación e Ingeniería S.A."/>
    <n v="29060"/>
    <s v="NOTEBOOKS Y NETBOOKS"/>
    <n v="1269809"/>
    <x v="0"/>
    <s v="SEGPRES"/>
    <n v="0"/>
    <n v="0"/>
    <n v="6"/>
    <n v="211635"/>
    <n v="670177"/>
    <x v="186"/>
  </r>
  <r>
    <x v="4"/>
    <d v="2018-11-08T00:00:00"/>
    <n v="48160"/>
    <n v="25720"/>
    <s v="76271597-k"/>
    <s v="MAGENS"/>
    <n v="29061"/>
    <s v="MONITORES"/>
    <n v="222832"/>
    <x v="0"/>
    <s v="SEGPRES"/>
    <n v="0"/>
    <n v="0"/>
    <n v="6"/>
    <n v="37136"/>
    <n v="117604"/>
    <x v="187"/>
  </r>
  <r>
    <x v="4"/>
    <d v="2018-11-08T00:00:00"/>
    <n v="48160"/>
    <n v="25720"/>
    <s v="76271597-k"/>
    <s v="MAGENS"/>
    <n v="29062"/>
    <s v="MONITORES"/>
    <n v="222833"/>
    <x v="0"/>
    <s v="SEGPRES"/>
    <n v="0"/>
    <n v="0"/>
    <n v="6"/>
    <n v="37139"/>
    <n v="117607"/>
    <x v="188"/>
  </r>
  <r>
    <x v="4"/>
    <d v="2018-12-17T00:00:00"/>
    <n v="48353"/>
    <n v="1069"/>
    <s v="76202443-8"/>
    <s v="Integración Digital"/>
    <n v="29177"/>
    <s v="PROYECTORES"/>
    <n v="614687"/>
    <x v="0"/>
    <s v="SEGPRES"/>
    <n v="0"/>
    <n v="0"/>
    <n v="6"/>
    <n v="102448"/>
    <n v="307344"/>
    <x v="189"/>
  </r>
  <r>
    <x v="4"/>
    <d v="2018-12-17T00:00:00"/>
    <n v="48353"/>
    <n v="8635"/>
    <s v="76424440-0"/>
    <s v="CHANNELS MEDIA S.A."/>
    <n v="29220"/>
    <s v="OTROS EQUIPOS Y ACC. IMAGEN, VIDEO, AUDIO Y PROYECCION"/>
    <n v="177998"/>
    <x v="0"/>
    <s v="SEGPRES"/>
    <n v="0"/>
    <n v="0"/>
    <n v="6"/>
    <n v="29666"/>
    <n v="88998"/>
    <x v="190"/>
  </r>
  <r>
    <x v="4"/>
    <d v="2019-01-25T00:00:00"/>
    <n v="48353"/>
    <n v="5370"/>
    <s v="76324469-5"/>
    <s v="COMERCIAL 2050 SPA"/>
    <n v="29368"/>
    <s v="NOTEBOOKS Y NETBOOKS"/>
    <n v="2555126"/>
    <x v="1"/>
    <s v="DGD"/>
    <n v="0"/>
    <n v="0"/>
    <n v="6"/>
    <n v="425854"/>
    <n v="1242074"/>
    <x v="191"/>
  </r>
  <r>
    <x v="4"/>
    <d v="2019-02-20T00:00:00"/>
    <n v="48305"/>
    <n v="5444"/>
    <s v="76324469-5"/>
    <s v="COMERCIAL 2050 SPA"/>
    <n v="29369"/>
    <s v="NOTEBOOKS Y NETBOOKS"/>
    <n v="1132292"/>
    <x v="1"/>
    <s v="DGD"/>
    <n v="0"/>
    <n v="0"/>
    <n v="6"/>
    <n v="188715"/>
    <n v="534693"/>
    <x v="192"/>
  </r>
  <r>
    <x v="4"/>
    <d v="2019-02-20T00:00:00"/>
    <n v="48305"/>
    <n v="5444"/>
    <s v="76324469-5"/>
    <s v="COMERCIAL 2050 SPA"/>
    <n v="29370"/>
    <s v="NOTEBOOKS Y NETBOOKS"/>
    <n v="1132291"/>
    <x v="1"/>
    <s v="DGD"/>
    <n v="0"/>
    <n v="0"/>
    <n v="6"/>
    <n v="188714"/>
    <n v="534692"/>
    <x v="192"/>
  </r>
  <r>
    <x v="4"/>
    <d v="2019-02-20T00:00:00"/>
    <n v="48305"/>
    <n v="5444"/>
    <s v="76324469-5"/>
    <s v="COMERCIAL 2050 SPA"/>
    <n v="29371"/>
    <s v="NOTEBOOKS Y NETBOOKS"/>
    <n v="1132291"/>
    <x v="1"/>
    <s v="DGD"/>
    <n v="0"/>
    <n v="0"/>
    <n v="6"/>
    <n v="188714"/>
    <n v="534692"/>
    <x v="192"/>
  </r>
  <r>
    <x v="4"/>
    <d v="2019-02-20T00:00:00"/>
    <n v="48305"/>
    <n v="5444"/>
    <s v="76324469-5"/>
    <s v="COMERCIAL 2050 SPA"/>
    <n v="29372"/>
    <s v="NOTEBOOKS Y NETBOOKS"/>
    <n v="1132291"/>
    <x v="1"/>
    <s v="DGD"/>
    <n v="0"/>
    <n v="0"/>
    <n v="6"/>
    <n v="188714"/>
    <n v="534692"/>
    <x v="192"/>
  </r>
  <r>
    <x v="4"/>
    <d v="2019-02-20T00:00:00"/>
    <n v="48305"/>
    <n v="5444"/>
    <s v="76324469-5"/>
    <s v="COMERCIAL 2050 SPA"/>
    <n v="29373"/>
    <s v="NOTEBOOKS Y NETBOOKS"/>
    <n v="1132291"/>
    <x v="1"/>
    <s v="DGD"/>
    <n v="0"/>
    <n v="0"/>
    <n v="6"/>
    <n v="188714"/>
    <n v="534692"/>
    <x v="192"/>
  </r>
  <r>
    <x v="4"/>
    <d v="2019-02-20T00:00:00"/>
    <n v="48305"/>
    <n v="5444"/>
    <s v="76324469-5"/>
    <s v="COMERCIAL 2050 SPA"/>
    <n v="29374"/>
    <s v="NOTEBOOKS Y NETBOOKS"/>
    <n v="1132291"/>
    <x v="1"/>
    <s v="DGD"/>
    <n v="0"/>
    <n v="0"/>
    <n v="6"/>
    <n v="188714"/>
    <n v="534692"/>
    <x v="192"/>
  </r>
  <r>
    <x v="4"/>
    <d v="2019-02-20T00:00:00"/>
    <n v="48305"/>
    <n v="5444"/>
    <s v="76324469-5"/>
    <s v="COMERCIAL 2050 SPA"/>
    <n v="29375"/>
    <s v="NOTEBOOKS Y NETBOOKS"/>
    <n v="1132291"/>
    <x v="1"/>
    <s v="DGD"/>
    <n v="0"/>
    <n v="0"/>
    <n v="6"/>
    <n v="188714"/>
    <n v="534692"/>
    <x v="192"/>
  </r>
  <r>
    <x v="4"/>
    <d v="2019-02-20T00:00:00"/>
    <n v="48305"/>
    <n v="5444"/>
    <s v="76324469-5"/>
    <s v="COMERCIAL 2050 SPA"/>
    <n v="29376"/>
    <s v="NOTEBOOKS Y NETBOOKS"/>
    <n v="1132291"/>
    <x v="1"/>
    <s v="DGD"/>
    <n v="0"/>
    <n v="0"/>
    <n v="6"/>
    <n v="188714"/>
    <n v="534692"/>
    <x v="192"/>
  </r>
  <r>
    <x v="4"/>
    <d v="2019-02-20T00:00:00"/>
    <n v="48305"/>
    <n v="5444"/>
    <s v="76324469-5"/>
    <s v="COMERCIAL 2050 SPA"/>
    <n v="29377"/>
    <s v="NOTEBOOKS Y NETBOOKS"/>
    <n v="1132291"/>
    <x v="1"/>
    <s v="DGD"/>
    <n v="0"/>
    <n v="0"/>
    <n v="6"/>
    <n v="188714"/>
    <n v="534692"/>
    <x v="192"/>
  </r>
  <r>
    <x v="4"/>
    <d v="2019-02-20T00:00:00"/>
    <n v="48305"/>
    <n v="5444"/>
    <s v="76324469-5"/>
    <s v="COMERCIAL 2050 SPA"/>
    <n v="29378"/>
    <s v="NOTEBOOKS Y NETBOOKS"/>
    <n v="1132291"/>
    <x v="1"/>
    <s v="DGD"/>
    <n v="0"/>
    <n v="0"/>
    <n v="6"/>
    <n v="188714"/>
    <n v="534692"/>
    <x v="192"/>
  </r>
  <r>
    <x v="4"/>
    <d v="2019-03-11T00:00:00"/>
    <n v="48353"/>
    <n v="1448"/>
    <s v="76377569-0"/>
    <s v="SOPORTE ONLINE COMERCIAL LIMITADA"/>
    <n v="29390"/>
    <s v="OTROS EQUIPOS COMPUTACIONALES"/>
    <n v="491964"/>
    <x v="0"/>
    <s v="SEGPRES"/>
    <n v="0"/>
    <n v="0"/>
    <n v="6"/>
    <n v="81994"/>
    <n v="232316"/>
    <x v="193"/>
  </r>
  <r>
    <x v="4"/>
    <d v="2019-03-11T00:00:00"/>
    <n v="48353"/>
    <n v="1448"/>
    <s v="76377569-0"/>
    <s v="SOPORTE ONLINE COMERCIAL LIMITADA"/>
    <n v="29395"/>
    <s v="OTROS EQUIPOS COMPUTACIONALES"/>
    <n v="491967"/>
    <x v="0"/>
    <s v="SEGPRES"/>
    <n v="0"/>
    <n v="0"/>
    <n v="6"/>
    <n v="81994"/>
    <n v="232317"/>
    <x v="194"/>
  </r>
  <r>
    <x v="4"/>
    <d v="2019-03-11T00:00:00"/>
    <n v="48353"/>
    <n v="1448"/>
    <s v="76377569-0"/>
    <s v="SOPORTE ONLINE COMERCIAL LIMITADA"/>
    <n v="29391"/>
    <s v="OTROS EQUIPOS COMPUTACIONALES"/>
    <n v="491967"/>
    <x v="0"/>
    <s v="SEGPRES"/>
    <n v="0"/>
    <n v="0"/>
    <n v="6"/>
    <n v="81994"/>
    <n v="232317"/>
    <x v="194"/>
  </r>
  <r>
    <x v="4"/>
    <d v="2019-03-11T00:00:00"/>
    <n v="48353"/>
    <n v="1448"/>
    <s v="76377569-0"/>
    <s v="SOPORTE ONLINE COMERCIAL LIMITADA"/>
    <n v="29396"/>
    <s v="OTROS EQUIPOS COMPUTACIONALES"/>
    <n v="491967"/>
    <x v="0"/>
    <s v="SEGPRES"/>
    <n v="0"/>
    <n v="0"/>
    <n v="6"/>
    <n v="81994"/>
    <n v="232317"/>
    <x v="194"/>
  </r>
  <r>
    <x v="4"/>
    <d v="2019-03-11T00:00:00"/>
    <n v="48353"/>
    <n v="1448"/>
    <s v="76377569-0"/>
    <s v="SOPORTE ONLINE COMERCIAL LIMITADA"/>
    <n v="29392"/>
    <s v="OTROS EQUIPOS COMPUTACIONALES"/>
    <n v="491967"/>
    <x v="0"/>
    <s v="SEGPRES"/>
    <n v="0"/>
    <n v="0"/>
    <n v="6"/>
    <n v="81994"/>
    <n v="232317"/>
    <x v="194"/>
  </r>
  <r>
    <x v="4"/>
    <d v="2019-03-11T00:00:00"/>
    <n v="48353"/>
    <n v="1448"/>
    <s v="76377569-0"/>
    <s v="SOPORTE ONLINE COMERCIAL LIMITADA"/>
    <n v="29397"/>
    <s v="OTROS EQUIPOS COMPUTACIONALES"/>
    <n v="491967"/>
    <x v="0"/>
    <s v="SEGPRES"/>
    <n v="0"/>
    <n v="0"/>
    <n v="6"/>
    <n v="81994"/>
    <n v="232317"/>
    <x v="194"/>
  </r>
  <r>
    <x v="4"/>
    <d v="2019-03-11T00:00:00"/>
    <n v="48353"/>
    <n v="1448"/>
    <s v="76377569-0"/>
    <s v="SOPORTE ONLINE COMERCIAL LIMITADA"/>
    <n v="29393"/>
    <s v="OTROS EQUIPOS COMPUTACIONALES"/>
    <n v="491967"/>
    <x v="0"/>
    <s v="SEGPRES"/>
    <n v="0"/>
    <n v="0"/>
    <n v="6"/>
    <n v="81994"/>
    <n v="232317"/>
    <x v="194"/>
  </r>
  <r>
    <x v="4"/>
    <d v="2019-03-11T00:00:00"/>
    <n v="48353"/>
    <n v="1448"/>
    <s v="76377569-0"/>
    <s v="SOPORTE ONLINE COMERCIAL LIMITADA"/>
    <n v="29398"/>
    <s v="OTROS EQUIPOS COMPUTACIONALES"/>
    <n v="491967"/>
    <x v="0"/>
    <s v="SEGPRES"/>
    <n v="0"/>
    <n v="0"/>
    <n v="6"/>
    <n v="81994"/>
    <n v="232317"/>
    <x v="194"/>
  </r>
  <r>
    <x v="4"/>
    <d v="2019-03-11T00:00:00"/>
    <n v="48353"/>
    <n v="1448"/>
    <s v="76377569-0"/>
    <s v="SOPORTE ONLINE COMERCIAL LIMITADA"/>
    <n v="29394"/>
    <s v="OTROS EQUIPOS COMPUTACIONALES"/>
    <n v="491967"/>
    <x v="0"/>
    <s v="SEGPRES"/>
    <n v="0"/>
    <n v="0"/>
    <n v="6"/>
    <n v="81994"/>
    <n v="232317"/>
    <x v="194"/>
  </r>
  <r>
    <x v="4"/>
    <d v="2019-04-29T00:00:00"/>
    <n v="48353"/>
    <n v="4278"/>
    <s v="77700780-7"/>
    <s v="COMERCIALIZADORA TELENET LTDA"/>
    <n v="29576"/>
    <s v="PC"/>
    <n v="1027259"/>
    <x v="3"/>
    <s v="CAIGG"/>
    <n v="0"/>
    <n v="0"/>
    <n v="6"/>
    <n v="171210"/>
    <n v="456560"/>
    <x v="195"/>
  </r>
  <r>
    <x v="4"/>
    <d v="2019-04-29T00:00:00"/>
    <n v="48353"/>
    <n v="4278"/>
    <s v="77700780-7"/>
    <s v="COMERCIALIZADORA TELENET LTDA"/>
    <n v="29577"/>
    <s v="PC"/>
    <n v="1027256"/>
    <x v="3"/>
    <s v="CAIGG"/>
    <n v="0"/>
    <n v="0"/>
    <n v="6"/>
    <n v="171209"/>
    <n v="456557"/>
    <x v="195"/>
  </r>
  <r>
    <x v="4"/>
    <d v="2019-04-29T00:00:00"/>
    <n v="48353"/>
    <n v="4278"/>
    <s v="77700780-7"/>
    <s v="COMERCIALIZADORA TELENET LTDA"/>
    <n v="29578"/>
    <s v="PC"/>
    <n v="1027256"/>
    <x v="3"/>
    <s v="CAIGG"/>
    <n v="0"/>
    <n v="0"/>
    <n v="6"/>
    <n v="171209"/>
    <n v="456557"/>
    <x v="195"/>
  </r>
  <r>
    <x v="4"/>
    <d v="2019-04-29T00:00:00"/>
    <n v="48353"/>
    <n v="4278"/>
    <s v="77700780-7"/>
    <s v="COMERCIALIZADORA TELENET LTDA"/>
    <n v="29579"/>
    <s v="PC"/>
    <n v="1027256"/>
    <x v="3"/>
    <s v="CAIGG"/>
    <n v="0"/>
    <n v="0"/>
    <n v="6"/>
    <n v="171209"/>
    <n v="456557"/>
    <x v="195"/>
  </r>
  <r>
    <x v="4"/>
    <d v="2019-04-29T00:00:00"/>
    <n v="48353"/>
    <n v="7532"/>
    <s v="76877740-3"/>
    <s v="Tecnologia de la Informacion Four You S.A."/>
    <n v="29587"/>
    <s v="UPS"/>
    <n v="14272476"/>
    <x v="0"/>
    <s v="SEGPRES"/>
    <n v="0"/>
    <n v="0"/>
    <n v="6"/>
    <n v="2378746"/>
    <n v="6343323"/>
    <x v="196"/>
  </r>
  <r>
    <x v="4"/>
    <d v="2019-04-15T00:00:00"/>
    <n v="48353"/>
    <n v="8092"/>
    <s v="76120861-6"/>
    <s v="COMERCIALIZADORA TECNOWORLD"/>
    <n v="29547"/>
    <s v="SERVIDORES"/>
    <n v="3914115"/>
    <x v="3"/>
    <s v="CAIGG"/>
    <n v="0"/>
    <n v="0"/>
    <n v="6"/>
    <n v="652352"/>
    <n v="1793968"/>
    <x v="197"/>
  </r>
  <r>
    <x v="4"/>
    <d v="2019-04-25T00:00:00"/>
    <n v="48353"/>
    <n v="51747"/>
    <s v="77099980-4"/>
    <s v="DELL LTDA."/>
    <n v="29572"/>
    <s v="NOTEBOOKS Y NETBOOKS"/>
    <n v="1065505"/>
    <x v="3"/>
    <s v="CAIGG"/>
    <n v="0"/>
    <n v="0"/>
    <n v="6"/>
    <n v="177584"/>
    <n v="473557"/>
    <x v="198"/>
  </r>
  <r>
    <x v="4"/>
    <d v="2019-05-16T00:00:00"/>
    <n v="48595"/>
    <n v="2246"/>
    <s v="76334381-2"/>
    <s v="TICHILE REVENTA DE SOFTWARE Y HARDWARE LIMITADA"/>
    <n v="29588"/>
    <s v="NOTEBOOKS Y NETBOOKS"/>
    <n v="1464677"/>
    <x v="1"/>
    <s v="ChileAtiende"/>
    <n v="0"/>
    <n v="0"/>
    <n v="6"/>
    <n v="244113"/>
    <n v="630625"/>
    <x v="199"/>
  </r>
  <r>
    <x v="4"/>
    <d v="2019-05-16T00:00:00"/>
    <n v="48595"/>
    <n v="2247"/>
    <s v="76334381-2"/>
    <s v="TICHILE REVENTA DE SOFTWARE Y HARDWARE LIMITADA"/>
    <n v="29591"/>
    <s v="NOTEBOOKS Y NETBOOKS"/>
    <n v="1464675"/>
    <x v="1"/>
    <s v="DGD"/>
    <n v="0"/>
    <n v="0"/>
    <n v="6"/>
    <n v="244112"/>
    <n v="630623"/>
    <x v="199"/>
  </r>
  <r>
    <x v="4"/>
    <d v="2019-05-16T00:00:00"/>
    <n v="48595"/>
    <n v="2247"/>
    <s v="76334381-2"/>
    <s v="TICHILE REVENTA DE SOFTWARE Y HARDWARE LIMITADA"/>
    <n v="29589"/>
    <s v="NOTEBOOKS Y NETBOOKS"/>
    <n v="1464678"/>
    <x v="1"/>
    <s v="DGD"/>
    <n v="0"/>
    <n v="0"/>
    <n v="6"/>
    <n v="244113"/>
    <n v="630625"/>
    <x v="200"/>
  </r>
  <r>
    <x v="4"/>
    <d v="2019-05-16T00:00:00"/>
    <n v="48595"/>
    <n v="2247"/>
    <s v="76334381-2"/>
    <s v="TICHILE REVENTA DE SOFTWARE Y HARDWARE LIMITADA"/>
    <n v="29592"/>
    <s v="NOTEBOOKS Y NETBOOKS"/>
    <n v="1464678"/>
    <x v="1"/>
    <s v="DGD"/>
    <n v="0"/>
    <n v="0"/>
    <n v="6"/>
    <n v="244113"/>
    <n v="630625"/>
    <x v="200"/>
  </r>
  <r>
    <x v="4"/>
    <d v="2019-05-16T00:00:00"/>
    <n v="48595"/>
    <n v="2247"/>
    <s v="76334381-2"/>
    <s v="TICHILE REVENTA DE SOFTWARE Y HARDWARE LIMITADA"/>
    <n v="29590"/>
    <s v="NOTEBOOKS Y NETBOOKS"/>
    <n v="1464678"/>
    <x v="1"/>
    <s v="DGD"/>
    <n v="0"/>
    <n v="0"/>
    <n v="6"/>
    <n v="244113"/>
    <n v="630625"/>
    <x v="200"/>
  </r>
  <r>
    <x v="4"/>
    <d v="2019-05-16T00:00:00"/>
    <n v="48595"/>
    <n v="2247"/>
    <s v="76334381-2"/>
    <s v="TICHILE REVENTA DE SOFTWARE Y HARDWARE LIMITADA"/>
    <n v="29593"/>
    <s v="NOTEBOOKS Y NETBOOKS"/>
    <n v="1464678"/>
    <x v="1"/>
    <s v="DGD"/>
    <n v="0"/>
    <n v="0"/>
    <n v="6"/>
    <n v="244113"/>
    <n v="630625"/>
    <x v="200"/>
  </r>
  <r>
    <x v="4"/>
    <d v="2019-05-16T00:00:00"/>
    <n v="48595"/>
    <n v="2247"/>
    <s v="76334381-2"/>
    <s v="TICHILE REVENTA DE SOFTWARE Y HARDWARE LIMITADA"/>
    <n v="29594"/>
    <s v="NOTEBOOKS Y NETBOOKS"/>
    <n v="1464678"/>
    <x v="1"/>
    <s v="DGD"/>
    <n v="0"/>
    <n v="0"/>
    <n v="6"/>
    <n v="244113"/>
    <n v="630625"/>
    <x v="200"/>
  </r>
  <r>
    <x v="4"/>
    <d v="2019-05-16T00:00:00"/>
    <n v="48595"/>
    <n v="2247"/>
    <s v="76334381-2"/>
    <s v="TICHILE REVENTA DE SOFTWARE Y HARDWARE LIMITADA"/>
    <n v="29595"/>
    <s v="NOTEBOOKS Y NETBOOKS"/>
    <n v="1464678"/>
    <x v="1"/>
    <s v="DGD"/>
    <n v="0"/>
    <n v="0"/>
    <n v="6"/>
    <n v="244113"/>
    <n v="630625"/>
    <x v="200"/>
  </r>
  <r>
    <x v="4"/>
    <d v="2019-05-16T00:00:00"/>
    <n v="48595"/>
    <n v="2247"/>
    <s v="76334381-2"/>
    <s v="TICHILE REVENTA DE SOFTWARE Y HARDWARE LIMITADA"/>
    <n v="29596"/>
    <s v="NOTEBOOKS Y NETBOOKS"/>
    <n v="1464678"/>
    <x v="1"/>
    <s v="DGD"/>
    <n v="0"/>
    <n v="0"/>
    <n v="6"/>
    <n v="244113"/>
    <n v="630625"/>
    <x v="200"/>
  </r>
  <r>
    <x v="4"/>
    <d v="2019-05-09T00:00:00"/>
    <n v="48595"/>
    <n v="6264"/>
    <s v="76324469-5"/>
    <s v="COMERCIAL 2050 SPA"/>
    <n v="29580"/>
    <s v="NOTEBOOKS Y NETBOOKS"/>
    <n v="1163851"/>
    <x v="1"/>
    <s v="Escritorio Empresa"/>
    <n v="0"/>
    <n v="0"/>
    <n v="6"/>
    <n v="193975"/>
    <n v="517267"/>
    <x v="201"/>
  </r>
  <r>
    <x v="4"/>
    <d v="2019-05-09T00:00:00"/>
    <n v="48595"/>
    <n v="6264"/>
    <s v="76324469-5"/>
    <s v="COMERCIAL 2050 SPA"/>
    <n v="29583"/>
    <s v="NOTEBOOKS Y NETBOOKS"/>
    <n v="1163848"/>
    <x v="1"/>
    <s v="Escritorio Empresa"/>
    <n v="0"/>
    <n v="0"/>
    <n v="6"/>
    <n v="193973"/>
    <n v="517264"/>
    <x v="201"/>
  </r>
  <r>
    <x v="4"/>
    <d v="2019-05-09T00:00:00"/>
    <n v="48595"/>
    <n v="6264"/>
    <s v="76324469-5"/>
    <s v="COMERCIAL 2050 SPA"/>
    <n v="29581"/>
    <s v="NOTEBOOKS Y NETBOOKS"/>
    <n v="1163848"/>
    <x v="1"/>
    <s v="Escritorio Empresa"/>
    <n v="0"/>
    <n v="0"/>
    <n v="6"/>
    <n v="193973"/>
    <n v="517264"/>
    <x v="201"/>
  </r>
  <r>
    <x v="4"/>
    <d v="2019-05-09T00:00:00"/>
    <n v="48595"/>
    <n v="6264"/>
    <s v="76324469-5"/>
    <s v="COMERCIAL 2050 SPA"/>
    <n v="29584"/>
    <s v="NOTEBOOKS Y NETBOOKS"/>
    <n v="1163848"/>
    <x v="1"/>
    <s v="Escritorio Empresa"/>
    <n v="0"/>
    <n v="0"/>
    <n v="6"/>
    <n v="193973"/>
    <n v="517264"/>
    <x v="201"/>
  </r>
  <r>
    <x v="4"/>
    <d v="2019-05-09T00:00:00"/>
    <n v="48595"/>
    <n v="6264"/>
    <s v="76324469-5"/>
    <s v="COMERCIAL 2050 SPA"/>
    <n v="29582"/>
    <s v="NOTEBOOKS Y NETBOOKS"/>
    <n v="1163848"/>
    <x v="1"/>
    <s v="Escritorio Empresa"/>
    <n v="0"/>
    <n v="0"/>
    <n v="6"/>
    <n v="193973"/>
    <n v="517264"/>
    <x v="201"/>
  </r>
  <r>
    <x v="4"/>
    <d v="2019-05-09T00:00:00"/>
    <n v="48595"/>
    <n v="6264"/>
    <s v="76324469-5"/>
    <s v="COMERCIAL 2050 SPA"/>
    <n v="29585"/>
    <s v="NOTEBOOKS Y NETBOOKS"/>
    <n v="1163848"/>
    <x v="1"/>
    <s v="Escritorio Empresa"/>
    <n v="0"/>
    <n v="0"/>
    <n v="6"/>
    <n v="193973"/>
    <n v="517264"/>
    <x v="201"/>
  </r>
  <r>
    <x v="4"/>
    <d v="2019-08-16T00:00:00"/>
    <n v="49033"/>
    <n v="1477"/>
    <s v="76403327-2"/>
    <s v="TecnoCard SPA"/>
    <n v="29726"/>
    <s v="IMPRESORAS Y SCANNER"/>
    <n v="893457"/>
    <x v="0"/>
    <s v="SEGPRES"/>
    <n v="0"/>
    <n v="0"/>
    <n v="6"/>
    <n v="148909"/>
    <n v="347454"/>
    <x v="202"/>
  </r>
  <r>
    <x v="4"/>
    <d v="2019-08-27T00:00:00"/>
    <n v="49033"/>
    <n v="4753"/>
    <s v="77700780-7"/>
    <s v="COMERCIALIZADORA TELENET LTDA"/>
    <n v="29734"/>
    <s v="MONITORES"/>
    <n v="162831"/>
    <x v="1"/>
    <s v="Escritorio Empresa"/>
    <n v="0"/>
    <n v="0"/>
    <n v="6"/>
    <n v="27138"/>
    <n v="63322"/>
    <x v="203"/>
  </r>
  <r>
    <x v="4"/>
    <d v="2019-08-27T00:00:00"/>
    <n v="49033"/>
    <n v="4753"/>
    <s v="77700780-7"/>
    <s v="COMERCIALIZADORA TELENET LTDA"/>
    <n v="29735"/>
    <s v="MONITORES"/>
    <n v="162831"/>
    <x v="1"/>
    <s v="Escritorio Empresa"/>
    <n v="0"/>
    <n v="0"/>
    <n v="6"/>
    <n v="27138"/>
    <n v="63322"/>
    <x v="203"/>
  </r>
  <r>
    <x v="4"/>
    <d v="2019-08-27T00:00:00"/>
    <n v="49033"/>
    <n v="4753"/>
    <s v="77700780-7"/>
    <s v="COMERCIALIZADORA TELENET LTDA"/>
    <n v="29736"/>
    <s v="MONITORES"/>
    <n v="162831"/>
    <x v="1"/>
    <s v="Escritorio Empresa"/>
    <n v="0"/>
    <n v="0"/>
    <n v="6"/>
    <n v="27138"/>
    <n v="63322"/>
    <x v="203"/>
  </r>
  <r>
    <x v="4"/>
    <d v="2019-08-27T00:00:00"/>
    <n v="49033"/>
    <n v="4753"/>
    <s v="77700780-7"/>
    <s v="COMERCIALIZADORA TELENET LTDA"/>
    <n v="29737"/>
    <s v="MONITORES"/>
    <n v="162831"/>
    <x v="1"/>
    <s v="Escritorio Empresa"/>
    <n v="0"/>
    <n v="0"/>
    <n v="6"/>
    <n v="27138"/>
    <n v="63322"/>
    <x v="203"/>
  </r>
  <r>
    <x v="4"/>
    <d v="2019-08-27T00:00:00"/>
    <n v="49033"/>
    <n v="4753"/>
    <s v="77700780-7"/>
    <s v="COMERCIALIZADORA TELENET LTDA"/>
    <n v="29738"/>
    <s v="MONITORES"/>
    <n v="162831"/>
    <x v="1"/>
    <s v="Escritorio Empresa"/>
    <n v="0"/>
    <n v="0"/>
    <n v="6"/>
    <n v="27138"/>
    <n v="63322"/>
    <x v="203"/>
  </r>
  <r>
    <x v="4"/>
    <d v="2019-08-27T00:00:00"/>
    <n v="49033"/>
    <n v="4753"/>
    <s v="77700780-7"/>
    <s v="COMERCIALIZADORA TELENET LTDA"/>
    <n v="29739"/>
    <s v="MONITORES"/>
    <n v="162831"/>
    <x v="1"/>
    <s v="Escritorio Empresa"/>
    <n v="0"/>
    <n v="0"/>
    <n v="6"/>
    <n v="27138"/>
    <n v="63322"/>
    <x v="203"/>
  </r>
  <r>
    <x v="4"/>
    <d v="2019-08-27T00:00:00"/>
    <n v="49033"/>
    <n v="4753"/>
    <s v="77700780-7"/>
    <s v="COMERCIALIZADORA TELENET LTDA"/>
    <n v="29740"/>
    <s v="MONITORES"/>
    <n v="162831"/>
    <x v="1"/>
    <s v="Escritorio Empresa"/>
    <n v="0"/>
    <n v="0"/>
    <n v="6"/>
    <n v="27138"/>
    <n v="63322"/>
    <x v="203"/>
  </r>
  <r>
    <x v="4"/>
    <d v="2019-08-27T00:00:00"/>
    <n v="49033"/>
    <n v="4753"/>
    <s v="77700780-7"/>
    <s v="COMERCIALIZADORA TELENET LTDA"/>
    <n v="29741"/>
    <s v="MONITORES"/>
    <n v="162831"/>
    <x v="1"/>
    <s v="Escritorio Empresa"/>
    <n v="0"/>
    <n v="0"/>
    <n v="6"/>
    <n v="27138"/>
    <n v="63322"/>
    <x v="203"/>
  </r>
  <r>
    <x v="4"/>
    <d v="2019-08-27T00:00:00"/>
    <n v="49033"/>
    <n v="4753"/>
    <s v="77700780-7"/>
    <s v="COMERCIALIZADORA TELENET LTDA"/>
    <n v="29742"/>
    <s v="MONITORES"/>
    <n v="162831"/>
    <x v="1"/>
    <s v="Escritorio Empresa"/>
    <n v="0"/>
    <n v="0"/>
    <n v="6"/>
    <n v="27138"/>
    <n v="63322"/>
    <x v="203"/>
  </r>
  <r>
    <x v="4"/>
    <d v="2019-08-27T00:00:00"/>
    <n v="49033"/>
    <n v="4753"/>
    <s v="77700780-7"/>
    <s v="COMERCIALIZADORA TELENET LTDA"/>
    <n v="29743"/>
    <s v="MONITORES"/>
    <n v="162831"/>
    <x v="1"/>
    <s v="Escritorio Empresa"/>
    <n v="0"/>
    <n v="0"/>
    <n v="6"/>
    <n v="27138"/>
    <n v="63322"/>
    <x v="203"/>
  </r>
  <r>
    <x v="4"/>
    <d v="2019-09-23T00:00:00"/>
    <n v="49131"/>
    <n v="57009"/>
    <s v="76596570-5"/>
    <s v="Carlos Alberto Palma Rivera y otros Ltda."/>
    <n v="29816"/>
    <s v="IMPRESORAS Y SCANNER"/>
    <n v="323567"/>
    <x v="1"/>
    <s v="DGD"/>
    <n v="0"/>
    <n v="0"/>
    <n v="6"/>
    <n v="53928"/>
    <n v="121338"/>
    <x v="204"/>
  </r>
  <r>
    <x v="4"/>
    <d v="2019-10-02T00:00:00"/>
    <n v="49229"/>
    <n v="812452"/>
    <s v="78114650-1"/>
    <s v="LECHNER Y COMPAÑIA LTDA."/>
    <n v="29862"/>
    <s v="MONITORES"/>
    <n v="629130"/>
    <x v="1"/>
    <s v="DGD"/>
    <n v="0"/>
    <n v="0"/>
    <n v="6"/>
    <n v="104855"/>
    <n v="235924"/>
    <x v="205"/>
  </r>
  <r>
    <x v="4"/>
    <d v="2019-10-02T00:00:00"/>
    <n v="49229"/>
    <n v="812452"/>
    <s v="78114650-1"/>
    <s v="LECHNER Y COMPAÑIA LTDA."/>
    <n v="29863"/>
    <s v="MONITORES"/>
    <n v="629130"/>
    <x v="1"/>
    <s v="DGD"/>
    <n v="0"/>
    <n v="0"/>
    <n v="6"/>
    <n v="104855"/>
    <n v="235924"/>
    <x v="205"/>
  </r>
  <r>
    <x v="4"/>
    <d v="2019-10-02T00:00:00"/>
    <n v="49229"/>
    <n v="812452"/>
    <s v="78114650-1"/>
    <s v="LECHNER Y COMPAÑIA LTDA."/>
    <n v="29864"/>
    <s v="MONITORES"/>
    <n v="629130"/>
    <x v="1"/>
    <s v="DGD"/>
    <n v="0"/>
    <n v="0"/>
    <n v="6"/>
    <n v="104855"/>
    <n v="235924"/>
    <x v="205"/>
  </r>
  <r>
    <x v="4"/>
    <d v="2019-11-14T00:00:00"/>
    <n v="49229"/>
    <n v="5474"/>
    <s v="76276027-4"/>
    <s v="Sociedad Adaptor Chile SpA"/>
    <n v="29899"/>
    <s v="EQUIPOS DE VIDEO-CONFERENCIA"/>
    <n v="1138032"/>
    <x v="0"/>
    <s v="SEGPRES"/>
    <n v="0"/>
    <n v="0"/>
    <n v="6"/>
    <n v="189672"/>
    <n v="410956"/>
    <x v="206"/>
  </r>
  <r>
    <x v="4"/>
    <d v="2019-11-14T00:00:00"/>
    <n v="49229"/>
    <n v="5474"/>
    <s v="76276027-4"/>
    <s v="Sociedad Adaptor Chile SpA"/>
    <n v="29898"/>
    <s v="MONITORES"/>
    <n v="577372"/>
    <x v="0"/>
    <s v="SEGPRES"/>
    <n v="0"/>
    <n v="0"/>
    <n v="6"/>
    <n v="96227"/>
    <n v="208494"/>
    <x v="207"/>
  </r>
  <r>
    <x v="4"/>
    <d v="2019-11-07T00:00:00"/>
    <n v="49229"/>
    <n v="6696"/>
    <s v="76804300-0"/>
    <s v="SEGURIDAD Y RESPALDO COMPUTACIONAL LTDA."/>
    <n v="29871"/>
    <s v="NOTEBOOKS Y NETBOOKS"/>
    <n v="1303845"/>
    <x v="0"/>
    <s v="SEGPRES"/>
    <n v="0"/>
    <n v="0"/>
    <n v="6"/>
    <n v="217307"/>
    <n v="470832"/>
    <x v="208"/>
  </r>
  <r>
    <x v="4"/>
    <d v="2019-11-07T00:00:00"/>
    <n v="49229"/>
    <n v="6696"/>
    <s v="76804300-0"/>
    <s v="SEGURIDAD Y RESPALDO COMPUTACIONAL LTDA."/>
    <n v="29872"/>
    <s v="NOTEBOOKS Y NETBOOKS"/>
    <n v="1303847"/>
    <x v="0"/>
    <s v="SEGPRES"/>
    <n v="0"/>
    <n v="0"/>
    <n v="6"/>
    <n v="217308"/>
    <n v="470834"/>
    <x v="208"/>
  </r>
  <r>
    <x v="4"/>
    <d v="2019-11-07T00:00:00"/>
    <n v="49229"/>
    <n v="6696"/>
    <s v="76804300-0"/>
    <s v="SEGURIDAD Y RESPALDO COMPUTACIONAL LTDA."/>
    <n v="29873"/>
    <s v="NOTEBOOKS Y NETBOOKS"/>
    <n v="1303847"/>
    <x v="0"/>
    <s v="SEGPRES"/>
    <n v="0"/>
    <n v="0"/>
    <n v="6"/>
    <n v="217308"/>
    <n v="470834"/>
    <x v="208"/>
  </r>
  <r>
    <x v="4"/>
    <d v="2019-11-07T00:00:00"/>
    <n v="49229"/>
    <n v="6696"/>
    <s v="76804300-0"/>
    <s v="SEGURIDAD Y RESPALDO COMPUTACIONAL LTDA."/>
    <n v="29874"/>
    <s v="NOTEBOOKS Y NETBOOKS"/>
    <n v="1303847"/>
    <x v="0"/>
    <s v="SEGPRES"/>
    <n v="0"/>
    <n v="0"/>
    <n v="6"/>
    <n v="217308"/>
    <n v="470834"/>
    <x v="208"/>
  </r>
  <r>
    <x v="4"/>
    <d v="2019-11-07T00:00:00"/>
    <n v="49229"/>
    <n v="6697"/>
    <s v="76804300-0"/>
    <s v="SEGURIDAD Y RESPALDO COMPUTACIONAL LTDA."/>
    <n v="29876"/>
    <s v="NOTEBOOKS Y NETBOOKS"/>
    <n v="1712417"/>
    <x v="1"/>
    <s v="ChileAtiende"/>
    <n v="0"/>
    <n v="0"/>
    <n v="6"/>
    <n v="285403"/>
    <n v="618373"/>
    <x v="209"/>
  </r>
  <r>
    <x v="4"/>
    <d v="2019-11-07T00:00:00"/>
    <n v="49229"/>
    <n v="6697"/>
    <s v="76804300-0"/>
    <s v="SEGURIDAD Y RESPALDO COMPUTACIONAL LTDA."/>
    <n v="29875"/>
    <s v="NOTEBOOKS Y NETBOOKS"/>
    <n v="1712417"/>
    <x v="1"/>
    <s v="ChileAtiende"/>
    <n v="0"/>
    <n v="0"/>
    <n v="6"/>
    <n v="285403"/>
    <n v="618373"/>
    <x v="209"/>
  </r>
  <r>
    <x v="4"/>
    <d v="2019-11-07T00:00:00"/>
    <n v="49229"/>
    <n v="6697"/>
    <s v="76804300-0"/>
    <s v="SEGURIDAD Y RESPALDO COMPUTACIONAL LTDA."/>
    <n v="29877"/>
    <s v="NOTEBOOKS Y NETBOOKS"/>
    <n v="1712417"/>
    <x v="1"/>
    <s v="ChileAtiende"/>
    <n v="0"/>
    <n v="0"/>
    <n v="6"/>
    <n v="285403"/>
    <n v="618373"/>
    <x v="209"/>
  </r>
  <r>
    <x v="4"/>
    <d v="2019-11-07T00:00:00"/>
    <n v="49229"/>
    <n v="6697"/>
    <s v="76804300-0"/>
    <s v="SEGURIDAD Y RESPALDO COMPUTACIONAL LTDA."/>
    <n v="29878"/>
    <s v="NOTEBOOKS Y NETBOOKS"/>
    <n v="1712417"/>
    <x v="1"/>
    <s v="ChileAtiende"/>
    <n v="0"/>
    <n v="0"/>
    <n v="6"/>
    <n v="285403"/>
    <n v="618373"/>
    <x v="209"/>
  </r>
  <r>
    <x v="4"/>
    <d v="2019-11-07T00:00:00"/>
    <n v="49229"/>
    <n v="6697"/>
    <s v="76804300-0"/>
    <s v="SEGURIDAD Y RESPALDO COMPUTACIONAL LTDA."/>
    <n v="29879"/>
    <s v="NOTEBOOKS Y NETBOOKS"/>
    <n v="1712417"/>
    <x v="1"/>
    <s v="ChileAtiende"/>
    <n v="0"/>
    <n v="0"/>
    <n v="6"/>
    <n v="285403"/>
    <n v="618373"/>
    <x v="209"/>
  </r>
  <r>
    <x v="4"/>
    <d v="2019-11-07T00:00:00"/>
    <n v="49229"/>
    <n v="6697"/>
    <s v="76804300-0"/>
    <s v="SEGURIDAD Y RESPALDO COMPUTACIONAL LTDA."/>
    <n v="29880"/>
    <s v="NOTEBOOKS Y NETBOOKS"/>
    <n v="1712417"/>
    <x v="1"/>
    <s v="ChileAtiende"/>
    <n v="0"/>
    <n v="0"/>
    <n v="6"/>
    <n v="285403"/>
    <n v="618373"/>
    <x v="209"/>
  </r>
  <r>
    <x v="4"/>
    <d v="2019-11-07T00:00:00"/>
    <n v="49229"/>
    <n v="6698"/>
    <s v="76804300-0"/>
    <s v="SEGURIDAD Y RESPALDO COMPUTACIONAL LTDA."/>
    <n v="29894"/>
    <s v="NOTEBOOKS Y NETBOOKS"/>
    <n v="1583963"/>
    <x v="1"/>
    <s v="Escritorio Empresa"/>
    <n v="0"/>
    <n v="0"/>
    <n v="6"/>
    <n v="263994"/>
    <n v="571987"/>
    <x v="210"/>
  </r>
  <r>
    <x v="4"/>
    <d v="2019-11-07T00:00:00"/>
    <n v="49229"/>
    <n v="6698"/>
    <s v="76804300-0"/>
    <s v="SEGURIDAD Y RESPALDO COMPUTACIONAL LTDA."/>
    <n v="29886"/>
    <s v="NOTEBOOKS Y NETBOOKS"/>
    <n v="1694773"/>
    <x v="1"/>
    <s v="Escritorio Empresa"/>
    <n v="0"/>
    <n v="0"/>
    <n v="6"/>
    <n v="282462"/>
    <n v="612001"/>
    <x v="211"/>
  </r>
  <r>
    <x v="4"/>
    <d v="2019-11-07T00:00:00"/>
    <n v="49229"/>
    <n v="6698"/>
    <s v="76804300-0"/>
    <s v="SEGURIDAD Y RESPALDO COMPUTACIONAL LTDA."/>
    <n v="29887"/>
    <s v="NOTEBOOKS Y NETBOOKS"/>
    <n v="1694773"/>
    <x v="1"/>
    <s v="Escritorio Empresa"/>
    <n v="0"/>
    <n v="0"/>
    <n v="6"/>
    <n v="282462"/>
    <n v="612001"/>
    <x v="211"/>
  </r>
  <r>
    <x v="4"/>
    <d v="2019-11-07T00:00:00"/>
    <n v="49229"/>
    <n v="6698"/>
    <s v="76804300-0"/>
    <s v="SEGURIDAD Y RESPALDO COMPUTACIONAL LTDA."/>
    <n v="29888"/>
    <s v="NOTEBOOKS Y NETBOOKS"/>
    <n v="1694773"/>
    <x v="1"/>
    <s v="Escritorio Empresa"/>
    <n v="0"/>
    <n v="0"/>
    <n v="6"/>
    <n v="282462"/>
    <n v="612001"/>
    <x v="211"/>
  </r>
  <r>
    <x v="4"/>
    <d v="2019-11-07T00:00:00"/>
    <n v="49229"/>
    <n v="6698"/>
    <s v="76804300-0"/>
    <s v="SEGURIDAD Y RESPALDO COMPUTACIONAL LTDA."/>
    <n v="29889"/>
    <s v="NOTEBOOKS Y NETBOOKS"/>
    <n v="1694773"/>
    <x v="1"/>
    <s v="Escritorio Empresa"/>
    <n v="0"/>
    <n v="0"/>
    <n v="6"/>
    <n v="282462"/>
    <n v="612001"/>
    <x v="211"/>
  </r>
  <r>
    <x v="4"/>
    <d v="2019-11-07T00:00:00"/>
    <n v="49229"/>
    <n v="6698"/>
    <s v="76804300-0"/>
    <s v="SEGURIDAD Y RESPALDO COMPUTACIONAL LTDA."/>
    <n v="29890"/>
    <s v="NOTEBOOKS Y NETBOOKS"/>
    <n v="1694773"/>
    <x v="1"/>
    <s v="Escritorio Empresa"/>
    <n v="0"/>
    <n v="0"/>
    <n v="6"/>
    <n v="282462"/>
    <n v="612001"/>
    <x v="211"/>
  </r>
  <r>
    <x v="4"/>
    <d v="2019-11-07T00:00:00"/>
    <n v="49229"/>
    <n v="6698"/>
    <s v="76804300-0"/>
    <s v="SEGURIDAD Y RESPALDO COMPUTACIONAL LTDA."/>
    <n v="29891"/>
    <s v="NOTEBOOKS Y NETBOOKS"/>
    <n v="1694773"/>
    <x v="1"/>
    <s v="Escritorio Empresa"/>
    <n v="0"/>
    <n v="0"/>
    <n v="6"/>
    <n v="282462"/>
    <n v="612001"/>
    <x v="211"/>
  </r>
  <r>
    <x v="4"/>
    <d v="2019-11-07T00:00:00"/>
    <n v="49229"/>
    <n v="6698"/>
    <s v="76804300-0"/>
    <s v="SEGURIDAD Y RESPALDO COMPUTACIONAL LTDA."/>
    <n v="29892"/>
    <s v="NOTEBOOKS Y NETBOOKS"/>
    <n v="1583963"/>
    <x v="1"/>
    <s v="Escritorio Empresa"/>
    <n v="0"/>
    <n v="0"/>
    <n v="6"/>
    <n v="263994"/>
    <n v="571987"/>
    <x v="210"/>
  </r>
  <r>
    <x v="4"/>
    <d v="2019-11-07T00:00:00"/>
    <n v="49229"/>
    <n v="6698"/>
    <s v="76804300-0"/>
    <s v="SEGURIDAD Y RESPALDO COMPUTACIONAL LTDA."/>
    <n v="29893"/>
    <s v="NOTEBOOKS Y NETBOOKS"/>
    <n v="1583963"/>
    <x v="1"/>
    <s v="Escritorio Empresa"/>
    <n v="0"/>
    <n v="0"/>
    <n v="6"/>
    <n v="263994"/>
    <n v="571987"/>
    <x v="210"/>
  </r>
  <r>
    <x v="4"/>
    <d v="2019-11-07T00:00:00"/>
    <n v="49229"/>
    <n v="6698"/>
    <s v="76804300-0"/>
    <s v="SEGURIDAD Y RESPALDO COMPUTACIONAL LTDA."/>
    <n v="29895"/>
    <s v="NOTEBOOKS Y NETBOOKS"/>
    <n v="1583963"/>
    <x v="1"/>
    <s v="Escritorio Empresa"/>
    <n v="0"/>
    <n v="0"/>
    <n v="6"/>
    <n v="263994"/>
    <n v="571987"/>
    <x v="210"/>
  </r>
  <r>
    <x v="4"/>
    <d v="2019-11-07T00:00:00"/>
    <n v="49229"/>
    <n v="6699"/>
    <s v="76804300-0"/>
    <s v="SEGURIDAD Y RESPALDO COMPUTACIONAL LTDA."/>
    <n v="29882"/>
    <s v="NOTEBOOKS Y NETBOOKS"/>
    <n v="1730070"/>
    <x v="1"/>
    <s v="DGD"/>
    <n v="0"/>
    <n v="0"/>
    <n v="6"/>
    <n v="288345"/>
    <n v="624747"/>
    <x v="212"/>
  </r>
  <r>
    <x v="4"/>
    <d v="2019-11-07T00:00:00"/>
    <n v="49229"/>
    <n v="6699"/>
    <s v="76804300-0"/>
    <s v="SEGURIDAD Y RESPALDO COMPUTACIONAL LTDA."/>
    <n v="29883"/>
    <s v="NOTEBOOKS Y NETBOOKS"/>
    <n v="1730070"/>
    <x v="1"/>
    <s v="DGD"/>
    <n v="0"/>
    <n v="0"/>
    <n v="6"/>
    <n v="288345"/>
    <n v="624747"/>
    <x v="212"/>
  </r>
  <r>
    <x v="4"/>
    <d v="2019-11-07T00:00:00"/>
    <n v="49229"/>
    <n v="6699"/>
    <s v="76804300-0"/>
    <s v="SEGURIDAD Y RESPALDO COMPUTACIONAL LTDA."/>
    <n v="29884"/>
    <s v="PC"/>
    <n v="1555221"/>
    <x v="1"/>
    <s v="DGD"/>
    <n v="0"/>
    <n v="0"/>
    <n v="6"/>
    <n v="259203"/>
    <n v="561607"/>
    <x v="213"/>
  </r>
  <r>
    <x v="4"/>
    <d v="2019-11-18T00:00:00"/>
    <n v="49229"/>
    <n v="193999"/>
    <s v="78178530-k"/>
    <s v="ROLAND VORWERK Y COMPAÑIA LIMITADA"/>
    <n v="29941"/>
    <s v="DISCOS DUROS"/>
    <n v="372622"/>
    <x v="3"/>
    <s v="CAIGG"/>
    <n v="0"/>
    <n v="0"/>
    <n v="6"/>
    <n v="62104"/>
    <n v="129383"/>
    <x v="214"/>
  </r>
  <r>
    <x v="4"/>
    <d v="2019-12-20T00:00:00"/>
    <n v="49623"/>
    <n v="432"/>
    <s v="76468087-1"/>
    <s v="TECNOLOGÍAS B&amp;C LIMITADA"/>
    <n v="30176"/>
    <s v="OTROS EQUIPOS Y ACC. IMAGEN, VIDEO, AUDIO Y PROYECCION"/>
    <n v="405067"/>
    <x v="0"/>
    <s v="SEGPRES"/>
    <n v="0"/>
    <n v="0"/>
    <n v="6"/>
    <n v="67511"/>
    <n v="135022"/>
    <x v="215"/>
  </r>
  <r>
    <x v="4"/>
    <d v="2019-12-20T00:00:00"/>
    <n v="49623"/>
    <n v="432"/>
    <s v="76468087-1"/>
    <s v="TECNOLOGÍAS B&amp;C LIMITADA"/>
    <n v="30177"/>
    <s v="OTROS EQUIPOS Y ACC. IMAGEN, VIDEO, AUDIO Y PROYECCION"/>
    <n v="405067"/>
    <x v="0"/>
    <s v="SEGPRES"/>
    <n v="0"/>
    <n v="0"/>
    <n v="6"/>
    <n v="67511"/>
    <n v="135022"/>
    <x v="215"/>
  </r>
  <r>
    <x v="4"/>
    <d v="2019-12-20T00:00:00"/>
    <n v="49623"/>
    <n v="432"/>
    <s v="76468087-1"/>
    <s v="TECNOLOGÍAS B&amp;C LIMITADA"/>
    <n v="30178"/>
    <s v="OTROS EQUIPOS Y ACC. IMAGEN, VIDEO, AUDIO Y PROYECCION"/>
    <n v="405067"/>
    <x v="0"/>
    <s v="SEGPRES"/>
    <n v="0"/>
    <n v="0"/>
    <n v="6"/>
    <n v="67511"/>
    <n v="135022"/>
    <x v="215"/>
  </r>
  <r>
    <x v="4"/>
    <d v="2019-12-20T00:00:00"/>
    <n v="49623"/>
    <n v="432"/>
    <s v="76468087-1"/>
    <s v="TECNOLOGÍAS B&amp;C LIMITADA"/>
    <n v="30179"/>
    <s v="OTROS EQUIPOS Y ACC. IMAGEN, VIDEO, AUDIO Y PROYECCION"/>
    <n v="405067"/>
    <x v="0"/>
    <s v="SEGPRES"/>
    <n v="0"/>
    <n v="0"/>
    <n v="6"/>
    <n v="67511"/>
    <n v="135022"/>
    <x v="215"/>
  </r>
  <r>
    <x v="4"/>
    <d v="2019-12-20T00:00:00"/>
    <n v="49623"/>
    <n v="432"/>
    <s v="76468087-1"/>
    <s v="TECNOLOGÍAS B&amp;C LIMITADA"/>
    <n v="30180"/>
    <s v="OTROS EQUIPOS Y ACC. IMAGEN, VIDEO, AUDIO Y PROYECCION"/>
    <n v="405067"/>
    <x v="0"/>
    <s v="SEGPRES"/>
    <n v="0"/>
    <n v="0"/>
    <n v="6"/>
    <n v="67511"/>
    <n v="135022"/>
    <x v="215"/>
  </r>
  <r>
    <x v="4"/>
    <d v="2019-12-20T00:00:00"/>
    <n v="49623"/>
    <n v="432"/>
    <s v="76468087-1"/>
    <s v="TECNOLOGÍAS B&amp;C LIMITADA"/>
    <n v="30181"/>
    <s v="OTROS EQUIPOS Y ACC. IMAGEN, VIDEO, AUDIO Y PROYECCION"/>
    <n v="405067"/>
    <x v="0"/>
    <s v="SEGPRES"/>
    <n v="0"/>
    <n v="0"/>
    <n v="6"/>
    <n v="67511"/>
    <n v="135022"/>
    <x v="215"/>
  </r>
  <r>
    <x v="4"/>
    <d v="2019-12-20T00:00:00"/>
    <n v="49623"/>
    <n v="432"/>
    <s v="76468087-1"/>
    <s v="TECNOLOGÍAS B&amp;C LIMITADA"/>
    <n v="30182"/>
    <s v="OTROS EQUIPOS Y ACC. IMAGEN, VIDEO, AUDIO Y PROYECCION"/>
    <n v="405067"/>
    <x v="0"/>
    <s v="SEGPRES"/>
    <n v="0"/>
    <n v="0"/>
    <n v="6"/>
    <n v="67511"/>
    <n v="135022"/>
    <x v="215"/>
  </r>
  <r>
    <x v="4"/>
    <d v="2019-12-20T00:00:00"/>
    <n v="49623"/>
    <n v="432"/>
    <s v="76468087-1"/>
    <s v="TECNOLOGÍAS B&amp;C LIMITADA"/>
    <n v="30183"/>
    <s v="OTROS EQUIPOS Y ACC. IMAGEN, VIDEO, AUDIO Y PROYECCION"/>
    <n v="405067"/>
    <x v="0"/>
    <s v="SEGPRES"/>
    <n v="0"/>
    <n v="0"/>
    <n v="6"/>
    <n v="67511"/>
    <n v="135022"/>
    <x v="215"/>
  </r>
  <r>
    <x v="4"/>
    <d v="2019-12-20T00:00:00"/>
    <n v="49623"/>
    <n v="432"/>
    <s v="76468087-1"/>
    <s v="TECNOLOGÍAS B&amp;C LIMITADA"/>
    <n v="30184"/>
    <s v="OTROS EQUIPOS Y ACC. IMAGEN, VIDEO, AUDIO Y PROYECCION"/>
    <n v="405067"/>
    <x v="0"/>
    <s v="SEGPRES"/>
    <n v="0"/>
    <n v="0"/>
    <n v="6"/>
    <n v="67511"/>
    <n v="135022"/>
    <x v="215"/>
  </r>
  <r>
    <x v="4"/>
    <d v="2019-12-20T00:00:00"/>
    <n v="49623"/>
    <n v="432"/>
    <s v="76468087-1"/>
    <s v="TECNOLOGÍAS B&amp;C LIMITADA"/>
    <n v="30185"/>
    <s v="OTROS EQUIPOS Y ACC. IMAGEN, VIDEO, AUDIO Y PROYECCION"/>
    <n v="754845"/>
    <x v="0"/>
    <s v="SEGPRES"/>
    <n v="0"/>
    <n v="0"/>
    <n v="6"/>
    <n v="125807"/>
    <n v="251614"/>
    <x v="216"/>
  </r>
  <r>
    <x v="4"/>
    <d v="2019-12-20T00:00:00"/>
    <n v="49623"/>
    <n v="432"/>
    <s v="76468087-1"/>
    <s v="TECNOLOGÍAS B&amp;C LIMITADA"/>
    <n v="30186"/>
    <s v="DISCOS DUROS"/>
    <n v="640222"/>
    <x v="0"/>
    <s v="SEGPRES"/>
    <n v="0"/>
    <n v="0"/>
    <n v="6"/>
    <n v="106704"/>
    <n v="213408"/>
    <x v="217"/>
  </r>
  <r>
    <x v="4"/>
    <d v="2019-12-20T00:00:00"/>
    <n v="49623"/>
    <n v="432"/>
    <s v="76468087-1"/>
    <s v="TECNOLOGÍAS B&amp;C LIMITADA"/>
    <n v="30187"/>
    <s v="DISCOS DUROS"/>
    <n v="640222"/>
    <x v="0"/>
    <s v="SEGPRES"/>
    <n v="0"/>
    <n v="0"/>
    <n v="6"/>
    <n v="106704"/>
    <n v="213408"/>
    <x v="217"/>
  </r>
  <r>
    <x v="4"/>
    <d v="2019-12-20T00:00:00"/>
    <n v="49623"/>
    <n v="432"/>
    <s v="76468087-1"/>
    <s v="TECNOLOGÍAS B&amp;C LIMITADA"/>
    <n v="30188"/>
    <s v="DISCOS DUROS"/>
    <n v="640222"/>
    <x v="0"/>
    <s v="SEGPRES"/>
    <n v="0"/>
    <n v="0"/>
    <n v="6"/>
    <n v="106704"/>
    <n v="213408"/>
    <x v="217"/>
  </r>
  <r>
    <x v="4"/>
    <d v="2019-12-20T00:00:00"/>
    <n v="49623"/>
    <n v="432"/>
    <s v="76468087-1"/>
    <s v="TECNOLOGÍAS B&amp;C LIMITADA"/>
    <n v="30189"/>
    <s v="DISCOS DUROS"/>
    <n v="640222"/>
    <x v="0"/>
    <s v="SEGPRES"/>
    <n v="0"/>
    <n v="0"/>
    <n v="6"/>
    <n v="106704"/>
    <n v="213408"/>
    <x v="217"/>
  </r>
  <r>
    <x v="4"/>
    <d v="2019-12-20T00:00:00"/>
    <n v="49623"/>
    <n v="432"/>
    <s v="76468087-1"/>
    <s v="TECNOLOGÍAS B&amp;C LIMITADA"/>
    <n v="30190"/>
    <s v="OTROS EQUIPOS COMPUTACIONALES"/>
    <n v="440193"/>
    <x v="0"/>
    <s v="SEGPRES"/>
    <n v="0"/>
    <n v="0"/>
    <n v="6"/>
    <n v="73365"/>
    <n v="146730"/>
    <x v="218"/>
  </r>
  <r>
    <x v="4"/>
    <d v="2019-12-20T00:00:00"/>
    <n v="49623"/>
    <n v="432"/>
    <s v="76468087-1"/>
    <s v="TECNOLOGÍAS B&amp;C LIMITADA"/>
    <n v="30191"/>
    <s v="OTROS EQUIPOS COMPUTACIONALES"/>
    <n v="440193"/>
    <x v="0"/>
    <s v="SEGPRES"/>
    <n v="0"/>
    <n v="0"/>
    <n v="6"/>
    <n v="73365"/>
    <n v="146730"/>
    <x v="218"/>
  </r>
  <r>
    <x v="4"/>
    <d v="2019-12-17T00:00:00"/>
    <n v="49623"/>
    <n v="12392"/>
    <s v="76367430-4"/>
    <s v="SOC- COMERCIAL FORTEZA Y CIA. LTDA"/>
    <n v="30132"/>
    <s v="MONITORES"/>
    <n v="172452"/>
    <x v="0"/>
    <s v="SEGPRES"/>
    <n v="0"/>
    <n v="0"/>
    <n v="6"/>
    <n v="28742"/>
    <n v="57484"/>
    <x v="219"/>
  </r>
  <r>
    <x v="4"/>
    <d v="2019-12-17T00:00:00"/>
    <n v="49623"/>
    <n v="12392"/>
    <s v="76367430-4"/>
    <s v="SOC- COMERCIAL FORTEZA Y CIA. LTDA"/>
    <n v="30133"/>
    <s v="MONITORES"/>
    <n v="172452"/>
    <x v="0"/>
    <s v="SEGPRES"/>
    <n v="0"/>
    <n v="0"/>
    <n v="6"/>
    <n v="28742"/>
    <n v="57484"/>
    <x v="219"/>
  </r>
  <r>
    <x v="4"/>
    <d v="2019-12-17T00:00:00"/>
    <n v="49623"/>
    <n v="12392"/>
    <s v="76367430-4"/>
    <s v="SOC- COMERCIAL FORTEZA Y CIA. LTDA"/>
    <n v="30134"/>
    <s v="MONITORES"/>
    <n v="172452"/>
    <x v="0"/>
    <s v="SEGPRES"/>
    <n v="0"/>
    <n v="0"/>
    <n v="6"/>
    <n v="28742"/>
    <n v="57484"/>
    <x v="219"/>
  </r>
  <r>
    <x v="4"/>
    <d v="2019-12-17T00:00:00"/>
    <n v="49623"/>
    <n v="12392"/>
    <s v="76367430-4"/>
    <s v="SOC- COMERCIAL FORTEZA Y CIA. LTDA"/>
    <n v="30135"/>
    <s v="MONITORES"/>
    <n v="172452"/>
    <x v="0"/>
    <s v="SEGPRES"/>
    <n v="0"/>
    <n v="0"/>
    <n v="6"/>
    <n v="28742"/>
    <n v="57484"/>
    <x v="219"/>
  </r>
  <r>
    <x v="4"/>
    <d v="2019-12-17T00:00:00"/>
    <n v="49623"/>
    <n v="12392"/>
    <s v="76367430-4"/>
    <s v="SOC- COMERCIAL FORTEZA Y CIA. LTDA"/>
    <n v="30136"/>
    <s v="MONITORES"/>
    <n v="172452"/>
    <x v="0"/>
    <s v="SEGPRES"/>
    <n v="0"/>
    <n v="0"/>
    <n v="6"/>
    <n v="28742"/>
    <n v="57484"/>
    <x v="219"/>
  </r>
  <r>
    <x v="4"/>
    <d v="2019-12-30T00:00:00"/>
    <n v="49623"/>
    <n v="15159"/>
    <s v="96693120-5"/>
    <s v="Computación e Ingeniería S.A."/>
    <n v="30197"/>
    <s v="PC"/>
    <n v="1307011"/>
    <x v="0"/>
    <s v="SEGPRES"/>
    <n v="0"/>
    <n v="0"/>
    <n v="6"/>
    <n v="217835"/>
    <n v="435670"/>
    <x v="220"/>
  </r>
  <r>
    <x v="4"/>
    <d v="2019-12-30T00:00:00"/>
    <n v="49623"/>
    <n v="15159"/>
    <s v="96693120-5"/>
    <s v="Computación e Ingeniería S.A."/>
    <n v="30199"/>
    <s v="PC"/>
    <n v="1307011"/>
    <x v="0"/>
    <s v="SEGPRES"/>
    <n v="0"/>
    <n v="0"/>
    <n v="6"/>
    <n v="217835"/>
    <n v="435670"/>
    <x v="220"/>
  </r>
  <r>
    <x v="4"/>
    <d v="2019-12-30T00:00:00"/>
    <n v="49623"/>
    <n v="15159"/>
    <s v="96693120-5"/>
    <s v="Computación e Ingeniería S.A."/>
    <n v="30198"/>
    <s v="PC"/>
    <n v="1307011"/>
    <x v="0"/>
    <s v="SEGPRES"/>
    <n v="0"/>
    <n v="0"/>
    <n v="6"/>
    <n v="217835"/>
    <n v="435670"/>
    <x v="220"/>
  </r>
  <r>
    <x v="4"/>
    <d v="2019-12-30T00:00:00"/>
    <n v="49623"/>
    <n v="15159"/>
    <s v="96693120-5"/>
    <s v="Computación e Ingeniería S.A."/>
    <n v="30200"/>
    <s v="PC"/>
    <n v="1307011"/>
    <x v="0"/>
    <s v="SEGPRES"/>
    <n v="0"/>
    <n v="0"/>
    <n v="6"/>
    <n v="217835"/>
    <n v="435670"/>
    <x v="220"/>
  </r>
  <r>
    <x v="4"/>
    <d v="2020-01-29T00:00:00"/>
    <n v="49673"/>
    <n v="20061"/>
    <s v="79645420-2"/>
    <s v="PRODUCTOS ELECTRONICOS LTDA"/>
    <n v="30325"/>
    <s v="OTROS COMPONENTES COMPUTACIONALES EXTERNOS"/>
    <n v="232513"/>
    <x v="0"/>
    <s v="SEGPRES"/>
    <n v="0"/>
    <n v="0"/>
    <n v="6"/>
    <n v="38752"/>
    <n v="74275"/>
    <x v="221"/>
  </r>
  <r>
    <x v="4"/>
    <d v="2020-06-03T00:00:00"/>
    <n v="50372"/>
    <n v="6347"/>
    <s v="76276027-4"/>
    <s v="Sociedad Adaptor Chile SpA"/>
    <n v="30349"/>
    <s v="EQUIPOS DE VIDEO-CONFERENCIA"/>
    <n v="1079886"/>
    <x v="0"/>
    <s v="SEGPRES"/>
    <n v="0"/>
    <n v="0"/>
    <n v="6"/>
    <n v="179981"/>
    <n v="284970"/>
    <x v="222"/>
  </r>
  <r>
    <x v="4"/>
    <d v="2020-11-05T00:00:00"/>
    <n v="50674"/>
    <n v="4877"/>
    <s v="76131929-9"/>
    <s v="SOCIEDAD COMERCIAL INFOSTORE LIMITADA"/>
    <n v="31660"/>
    <s v="NOTEBOOKS Y NETBOOKS"/>
    <n v="1071076"/>
    <x v="1"/>
    <s v="DGD"/>
    <n v="0"/>
    <n v="0"/>
    <n v="6"/>
    <n v="178512"/>
    <n v="208264"/>
    <x v="223"/>
  </r>
  <r>
    <x v="4"/>
    <d v="2021-01-20T00:00:00"/>
    <n v="50978"/>
    <n v="7382"/>
    <s v="76276027-4"/>
    <s v="Sociedad Adaptor Chile SpA"/>
    <n v="31921"/>
    <s v="EQUIPOS DE VIDEO-CONFERENCIA"/>
    <n v="994320"/>
    <x v="0"/>
    <s v="SEGPRES"/>
    <n v="0"/>
    <n v="0"/>
    <n v="6"/>
    <n v="151910"/>
    <n v="151910"/>
    <x v="224"/>
  </r>
  <r>
    <x v="4"/>
    <d v="2021-06-14T00:00:00"/>
    <n v="52005"/>
    <n v="273"/>
    <s v="76682546-k"/>
    <s v="Centauro Inversiones"/>
    <n v="31966"/>
    <s v="NOTEBOOKS Y NETBOOKS"/>
    <n v="470054"/>
    <x v="3"/>
    <s v="CAIGG"/>
    <n v="0"/>
    <n v="0"/>
    <n v="6"/>
    <n v="45700"/>
    <n v="45700"/>
    <x v="225"/>
  </r>
  <r>
    <x v="4"/>
    <d v="2021-06-14T00:00:00"/>
    <n v="52005"/>
    <n v="273"/>
    <s v="76682546-k"/>
    <s v="Centauro Inversiones"/>
    <n v="31967"/>
    <s v="NOTEBOOKS Y NETBOOKS"/>
    <n v="470053"/>
    <x v="3"/>
    <s v="CAIGG"/>
    <n v="0"/>
    <n v="0"/>
    <n v="6"/>
    <n v="45700"/>
    <n v="45700"/>
    <x v="226"/>
  </r>
  <r>
    <x v="4"/>
    <d v="2021-07-01T00:00:00"/>
    <n v="52161"/>
    <n v="2530"/>
    <s v="76403327-2"/>
    <s v="TecnoCard SPA"/>
    <n v="31955"/>
    <s v="IMPRESORAS Y ESCÁNER"/>
    <n v="1498210"/>
    <x v="2"/>
    <s v="SACC"/>
    <n v="0"/>
    <n v="0"/>
    <n v="6"/>
    <n v="124851"/>
    <n v="124851"/>
    <x v="227"/>
  </r>
  <r>
    <x v="4"/>
    <d v="2021-08-30T00:00:00"/>
    <n v="52213"/>
    <n v="1382690"/>
    <s v="89912300-k"/>
    <s v="INGENIERIA Y CONSTRUCCIÓN RICARDO RODRIGUEZ Y CIA. LTD."/>
    <n v="32332"/>
    <s v="NOTEBOOKS Y NETBOOKS"/>
    <n v="581737"/>
    <x v="1"/>
    <s v="DGD"/>
    <n v="0"/>
    <n v="0"/>
    <n v="6"/>
    <n v="32319"/>
    <n v="32319"/>
    <x v="228"/>
  </r>
  <r>
    <x v="4"/>
    <d v="2021-08-30T00:00:00"/>
    <n v="52213"/>
    <n v="1382690"/>
    <s v="89912300-k"/>
    <s v="INGENIERIA Y CONSTRUCCIÓN RICARDO RODRIGUEZ Y CIA. LTD."/>
    <n v="32331"/>
    <s v="NOTEBOOKS Y NETBOOKS"/>
    <n v="581746"/>
    <x v="1"/>
    <s v="DGD"/>
    <n v="0"/>
    <n v="0"/>
    <n v="6"/>
    <n v="32319"/>
    <n v="32319"/>
    <x v="229"/>
  </r>
  <r>
    <x v="4"/>
    <d v="2021-08-30T00:00:00"/>
    <n v="52213"/>
    <n v="1382690"/>
    <s v="89912300-k"/>
    <s v="INGENIERIA Y CONSTRUCCIÓN RICARDO RODRIGUEZ Y CIA. LTD."/>
    <n v="32333"/>
    <s v="NOTEBOOKS Y NETBOOKS"/>
    <n v="581737"/>
    <x v="1"/>
    <s v="DGD"/>
    <n v="0"/>
    <n v="0"/>
    <n v="6"/>
    <n v="32319"/>
    <n v="32319"/>
    <x v="228"/>
  </r>
  <r>
    <x v="4"/>
    <d v="2021-08-30T00:00:00"/>
    <n v="52213"/>
    <n v="1382690"/>
    <s v="89912300-k"/>
    <s v="INGENIERIA Y CONSTRUCCIÓN RICARDO RODRIGUEZ Y CIA. LTD."/>
    <n v="32325"/>
    <s v="NOTEBOOKS Y NETBOOKS"/>
    <n v="581737"/>
    <x v="1"/>
    <s v="DGD"/>
    <n v="0"/>
    <n v="0"/>
    <n v="6"/>
    <n v="32319"/>
    <n v="32319"/>
    <x v="228"/>
  </r>
  <r>
    <x v="4"/>
    <d v="2021-08-30T00:00:00"/>
    <n v="52213"/>
    <n v="1382690"/>
    <s v="89912300-k"/>
    <s v="INGENIERIA Y CONSTRUCCIÓN RICARDO RODRIGUEZ Y CIA. LTD."/>
    <n v="32334"/>
    <s v="NOTEBOOKS Y NETBOOKS"/>
    <n v="581737"/>
    <x v="1"/>
    <s v="DGD"/>
    <n v="0"/>
    <n v="0"/>
    <n v="6"/>
    <n v="32319"/>
    <n v="32319"/>
    <x v="228"/>
  </r>
  <r>
    <x v="4"/>
    <d v="2021-08-30T00:00:00"/>
    <n v="52213"/>
    <n v="1382690"/>
    <s v="89912300-k"/>
    <s v="INGENIERIA Y CONSTRUCCIÓN RICARDO RODRIGUEZ Y CIA. LTD."/>
    <n v="32326"/>
    <s v="NOTEBOOKS Y NETBOOKS"/>
    <n v="581737"/>
    <x v="1"/>
    <s v="DGD"/>
    <n v="0"/>
    <n v="0"/>
    <n v="6"/>
    <n v="32319"/>
    <n v="32319"/>
    <x v="228"/>
  </r>
  <r>
    <x v="4"/>
    <d v="2021-08-30T00:00:00"/>
    <n v="52213"/>
    <n v="1382690"/>
    <s v="89912300-k"/>
    <s v="INGENIERIA Y CONSTRUCCIÓN RICARDO RODRIGUEZ Y CIA. LTD."/>
    <n v="32335"/>
    <s v="NOTEBOOKS Y NETBOOKS"/>
    <n v="581737"/>
    <x v="1"/>
    <s v="DGD"/>
    <n v="0"/>
    <n v="0"/>
    <n v="6"/>
    <n v="32319"/>
    <n v="32319"/>
    <x v="228"/>
  </r>
  <r>
    <x v="4"/>
    <d v="2021-08-30T00:00:00"/>
    <n v="52213"/>
    <n v="1382690"/>
    <s v="89912300-k"/>
    <s v="INGENIERIA Y CONSTRUCCIÓN RICARDO RODRIGUEZ Y CIA. LTD."/>
    <n v="32327"/>
    <s v="NOTEBOOKS Y NETBOOKS"/>
    <n v="581737"/>
    <x v="1"/>
    <s v="DGD"/>
    <n v="0"/>
    <n v="0"/>
    <n v="6"/>
    <n v="32319"/>
    <n v="32319"/>
    <x v="228"/>
  </r>
  <r>
    <x v="4"/>
    <d v="2021-08-30T00:00:00"/>
    <n v="52213"/>
    <n v="1382690"/>
    <s v="89912300-k"/>
    <s v="INGENIERIA Y CONSTRUCCIÓN RICARDO RODRIGUEZ Y CIA. LTD."/>
    <n v="32336"/>
    <s v="NOTEBOOKS Y NETBOOKS"/>
    <n v="581737"/>
    <x v="1"/>
    <s v="DGD"/>
    <n v="0"/>
    <n v="0"/>
    <n v="6"/>
    <n v="32319"/>
    <n v="32319"/>
    <x v="228"/>
  </r>
  <r>
    <x v="4"/>
    <d v="2021-08-30T00:00:00"/>
    <n v="52213"/>
    <n v="1382690"/>
    <s v="89912300-k"/>
    <s v="INGENIERIA Y CONSTRUCCIÓN RICARDO RODRIGUEZ Y CIA. LTD."/>
    <n v="32328"/>
    <s v="NOTEBOOKS Y NETBOOKS"/>
    <n v="581737"/>
    <x v="1"/>
    <s v="DGD"/>
    <n v="0"/>
    <n v="0"/>
    <n v="6"/>
    <n v="32319"/>
    <n v="32319"/>
    <x v="228"/>
  </r>
  <r>
    <x v="4"/>
    <d v="2021-08-30T00:00:00"/>
    <n v="52213"/>
    <n v="1382690"/>
    <s v="89912300-k"/>
    <s v="INGENIERIA Y CONSTRUCCIÓN RICARDO RODRIGUEZ Y CIA. LTD."/>
    <n v="32337"/>
    <s v="NOTEBOOKS Y NETBOOKS"/>
    <n v="581737"/>
    <x v="1"/>
    <s v="DGD"/>
    <n v="0"/>
    <n v="0"/>
    <n v="6"/>
    <n v="32319"/>
    <n v="32319"/>
    <x v="228"/>
  </r>
  <r>
    <x v="4"/>
    <d v="2021-08-30T00:00:00"/>
    <n v="52213"/>
    <n v="1382690"/>
    <s v="89912300-k"/>
    <s v="INGENIERIA Y CONSTRUCCIÓN RICARDO RODRIGUEZ Y CIA. LTD."/>
    <n v="32329"/>
    <s v="NOTEBOOKS Y NETBOOKS"/>
    <n v="581737"/>
    <x v="1"/>
    <s v="DGD"/>
    <n v="0"/>
    <n v="0"/>
    <n v="6"/>
    <n v="32319"/>
    <n v="32319"/>
    <x v="228"/>
  </r>
  <r>
    <x v="4"/>
    <d v="2021-08-30T00:00:00"/>
    <n v="52213"/>
    <n v="1382690"/>
    <s v="89912300-k"/>
    <s v="INGENIERIA Y CONSTRUCCIÓN RICARDO RODRIGUEZ Y CIA. LTD."/>
    <n v="32338"/>
    <s v="NOTEBOOKS Y NETBOOKS"/>
    <n v="581737"/>
    <x v="1"/>
    <s v="DGD"/>
    <n v="0"/>
    <n v="0"/>
    <n v="6"/>
    <n v="32319"/>
    <n v="32319"/>
    <x v="228"/>
  </r>
  <r>
    <x v="4"/>
    <d v="2021-08-30T00:00:00"/>
    <n v="52213"/>
    <n v="1382690"/>
    <s v="89912300-k"/>
    <s v="INGENIERIA Y CONSTRUCCIÓN RICARDO RODRIGUEZ Y CIA. LTD."/>
    <n v="32330"/>
    <s v="NOTEBOOKS Y NETBOOKS"/>
    <n v="581737"/>
    <x v="1"/>
    <s v="DGD"/>
    <n v="0"/>
    <n v="0"/>
    <n v="6"/>
    <n v="32319"/>
    <n v="32319"/>
    <x v="228"/>
  </r>
  <r>
    <x v="4"/>
    <d v="2021-08-30T00:00:00"/>
    <n v="52213"/>
    <n v="1382690"/>
    <s v="89912300-k"/>
    <s v="INGENIERIA Y CONSTRUCCIÓN RICARDO RODRIGUEZ Y CIA. LTD."/>
    <n v="32339"/>
    <s v="NOTEBOOKS Y NETBOOKS"/>
    <n v="581737"/>
    <x v="1"/>
    <s v="DGD"/>
    <n v="0"/>
    <n v="0"/>
    <n v="6"/>
    <n v="32319"/>
    <n v="32319"/>
    <x v="228"/>
  </r>
  <r>
    <x v="4"/>
    <d v="2021-08-30T00:00:00"/>
    <n v="52213"/>
    <n v="1382690"/>
    <s v="89912300-k"/>
    <s v="INGENIERIA Y CONSTRUCCIÓN RICARDO RODRIGUEZ Y CIA. LTD."/>
    <n v="32340"/>
    <s v="NOTEBOOKS Y NETBOOKS"/>
    <n v="581737"/>
    <x v="1"/>
    <s v="DGD"/>
    <n v="0"/>
    <n v="0"/>
    <n v="6"/>
    <n v="32319"/>
    <n v="32319"/>
    <x v="228"/>
  </r>
  <r>
    <x v="4"/>
    <d v="2021-08-30T00:00:00"/>
    <n v="52213"/>
    <n v="1382690"/>
    <s v="89912300-k"/>
    <s v="INGENIERIA Y CONSTRUCCIÓN RICARDO RODRIGUEZ Y CIA. LTD."/>
    <n v="32341"/>
    <s v="NOTEBOOKS Y NETBOOKS"/>
    <n v="581737"/>
    <x v="1"/>
    <s v="DGD"/>
    <n v="0"/>
    <n v="0"/>
    <n v="6"/>
    <n v="32319"/>
    <n v="32319"/>
    <x v="228"/>
  </r>
  <r>
    <x v="4"/>
    <d v="2021-08-30T00:00:00"/>
    <n v="52213"/>
    <n v="1382690"/>
    <s v="89912300-k"/>
    <s v="INGENIERIA Y CONSTRUCCIÓN RICARDO RODRIGUEZ Y CIA. LTD."/>
    <n v="32342"/>
    <s v="NOTEBOOKS Y NETBOOKS"/>
    <n v="581737"/>
    <x v="1"/>
    <s v="DGD"/>
    <n v="0"/>
    <n v="0"/>
    <n v="6"/>
    <n v="32319"/>
    <n v="32319"/>
    <x v="228"/>
  </r>
  <r>
    <x v="4"/>
    <d v="2021-08-30T00:00:00"/>
    <n v="52213"/>
    <n v="1382690"/>
    <s v="89912300-k"/>
    <s v="INGENIERIA Y CONSTRUCCIÓN RICARDO RODRIGUEZ Y CIA. LTD."/>
    <n v="32343"/>
    <s v="NOTEBOOKS Y NETBOOKS"/>
    <n v="581737"/>
    <x v="1"/>
    <s v="DGD"/>
    <n v="0"/>
    <n v="0"/>
    <n v="6"/>
    <n v="32319"/>
    <n v="32319"/>
    <x v="228"/>
  </r>
  <r>
    <x v="4"/>
    <d v="2021-08-30T00:00:00"/>
    <n v="52213"/>
    <n v="1382690"/>
    <s v="89912300-k"/>
    <s v="INGENIERIA Y CONSTRUCCIÓN RICARDO RODRIGUEZ Y CIA. LTD."/>
    <n v="32344"/>
    <s v="NOTEBOOKS Y NETBOOKS"/>
    <n v="581737"/>
    <x v="1"/>
    <s v="DGD"/>
    <n v="0"/>
    <n v="0"/>
    <n v="6"/>
    <n v="32319"/>
    <n v="32319"/>
    <x v="228"/>
  </r>
  <r>
    <x v="4"/>
    <d v="2021-09-21T00:00:00"/>
    <n v="52631"/>
    <n v="34"/>
    <s v="77257457-6"/>
    <s v="MONKY SPA"/>
    <n v="32429"/>
    <s v="NOTEBOOKS Y NETBOOKS"/>
    <n v="1297100"/>
    <x v="2"/>
    <s v="SACC"/>
    <n v="0"/>
    <n v="0"/>
    <n v="6"/>
    <n v="54046"/>
    <n v="54046"/>
    <x v="230"/>
  </r>
  <r>
    <x v="4"/>
    <d v="2021-09-21T00:00:00"/>
    <n v="52631"/>
    <n v="34"/>
    <s v="77257457-6"/>
    <s v="MONKY SPA"/>
    <n v="32430"/>
    <s v="NOTEBOOKS Y NETBOOKS"/>
    <n v="1297100"/>
    <x v="2"/>
    <s v="SACC"/>
    <n v="0"/>
    <n v="0"/>
    <n v="6"/>
    <n v="54046"/>
    <n v="54046"/>
    <x v="230"/>
  </r>
  <r>
    <x v="4"/>
    <d v="2021-09-21T00:00:00"/>
    <n v="52631"/>
    <n v="34"/>
    <s v="77257457-6"/>
    <s v="MONKY SPA"/>
    <n v="32431"/>
    <s v="NOTEBOOKS Y NETBOOKS"/>
    <n v="1297100"/>
    <x v="2"/>
    <s v="SACC"/>
    <n v="0"/>
    <n v="0"/>
    <n v="6"/>
    <n v="54046"/>
    <n v="54046"/>
    <x v="230"/>
  </r>
  <r>
    <x v="4"/>
    <d v="2021-09-21T00:00:00"/>
    <n v="52631"/>
    <n v="34"/>
    <s v="77257457-6"/>
    <s v="MONKY SPA"/>
    <n v="32432"/>
    <s v="NOTEBOOKS Y NETBOOKS"/>
    <n v="1297100"/>
    <x v="2"/>
    <s v="SACC"/>
    <n v="0"/>
    <n v="0"/>
    <n v="6"/>
    <n v="54046"/>
    <n v="54046"/>
    <x v="230"/>
  </r>
  <r>
    <x v="4"/>
    <d v="2021-09-21T00:00:00"/>
    <n v="52631"/>
    <n v="34"/>
    <s v="77257457-6"/>
    <s v="MONKY SPA"/>
    <n v="32433"/>
    <s v="NOTEBOOKS Y NETBOOKS"/>
    <n v="1297100"/>
    <x v="2"/>
    <s v="SACC"/>
    <n v="0"/>
    <n v="0"/>
    <n v="6"/>
    <n v="54046"/>
    <n v="54046"/>
    <x v="230"/>
  </r>
  <r>
    <x v="4"/>
    <d v="2021-09-21T00:00:00"/>
    <n v="52631"/>
    <n v="34"/>
    <s v="77257457-6"/>
    <s v="MONKY SPA"/>
    <n v="32434"/>
    <s v="NOTEBOOKS Y NETBOOKS"/>
    <n v="1297100"/>
    <x v="2"/>
    <s v="SACC"/>
    <n v="0"/>
    <n v="0"/>
    <n v="6"/>
    <n v="54046"/>
    <n v="54046"/>
    <x v="230"/>
  </r>
  <r>
    <x v="4"/>
    <d v="2021-11-24T00:00:00"/>
    <n v="53476"/>
    <n v="5225"/>
    <s v="76175712-1"/>
    <s v="PUNTOBAT SPA"/>
    <n v="32682"/>
    <s v="CÁMARAS"/>
    <n v="287980"/>
    <x v="0"/>
    <s v="SEGPRES"/>
    <n v="0"/>
    <n v="0"/>
    <n v="6"/>
    <n v="4000"/>
    <n v="4000"/>
    <x v="231"/>
  </r>
  <r>
    <x v="4"/>
    <d v="2021-11-24T00:00:00"/>
    <n v="53476"/>
    <n v="5225"/>
    <s v="76175712-1"/>
    <s v="PUNTOBAT SPA"/>
    <n v="32683"/>
    <s v="CÁMARAS"/>
    <n v="287980"/>
    <x v="0"/>
    <s v="SEGPRES"/>
    <n v="0"/>
    <n v="0"/>
    <n v="6"/>
    <n v="4000"/>
    <n v="4000"/>
    <x v="231"/>
  </r>
  <r>
    <x v="4"/>
    <d v="2021-11-24T00:00:00"/>
    <n v="53476"/>
    <n v="5225"/>
    <s v="76175712-1"/>
    <s v="PUNTOBAT SPA"/>
    <n v="32684"/>
    <s v="CÁMARAS"/>
    <n v="287980"/>
    <x v="0"/>
    <s v="SEGPRES"/>
    <n v="0"/>
    <n v="0"/>
    <n v="6"/>
    <n v="4000"/>
    <n v="4000"/>
    <x v="231"/>
  </r>
  <r>
    <x v="4"/>
    <d v="2021-12-23T00:00:00"/>
    <n v="54171"/>
    <n v="5318"/>
    <s v="76175712-1"/>
    <s v="PUNTOBAT SPA"/>
    <n v="32864"/>
    <s v="COMPONENTES COMPUTACIONALES"/>
    <n v="518840"/>
    <x v="0"/>
    <s v="SEGPRES"/>
    <n v="0"/>
    <n v="0"/>
    <n v="6"/>
    <n v="0"/>
    <m/>
    <x v="232"/>
  </r>
  <r>
    <x v="4"/>
    <d v="2021-12-13T00:00:00"/>
    <n v="54171"/>
    <n v="11282"/>
    <s v="76179170-2"/>
    <s v="Sociedad Informatica Siglo 21 ltda."/>
    <n v="32903"/>
    <s v="NOTEBOOKS Y NETBOOKS"/>
    <n v="974610"/>
    <x v="2"/>
    <s v="SACC"/>
    <n v="0"/>
    <n v="0"/>
    <n v="6"/>
    <n v="13536"/>
    <n v="13536"/>
    <x v="233"/>
  </r>
  <r>
    <x v="4"/>
    <d v="2021-12-13T00:00:00"/>
    <n v="54171"/>
    <n v="11282"/>
    <s v="76179170-2"/>
    <s v="Sociedad Informatica Siglo 21 ltda."/>
    <n v="32898"/>
    <s v="NOTEBOOKS Y NETBOOKS"/>
    <n v="974610"/>
    <x v="2"/>
    <s v="SACC"/>
    <n v="0"/>
    <n v="0"/>
    <n v="6"/>
    <n v="13536"/>
    <n v="13536"/>
    <x v="233"/>
  </r>
  <r>
    <x v="4"/>
    <d v="2021-12-13T00:00:00"/>
    <n v="54171"/>
    <n v="11282"/>
    <s v="76179170-2"/>
    <s v="Sociedad Informatica Siglo 21 ltda."/>
    <n v="32902"/>
    <s v="NOTEBOOKS Y NETBOOKS"/>
    <n v="974610"/>
    <x v="2"/>
    <s v="SACC"/>
    <n v="0"/>
    <n v="0"/>
    <n v="6"/>
    <n v="13536"/>
    <n v="13536"/>
    <x v="233"/>
  </r>
  <r>
    <x v="4"/>
    <d v="2021-12-13T00:00:00"/>
    <n v="54171"/>
    <n v="11282"/>
    <s v="76179170-2"/>
    <s v="Sociedad Informatica Siglo 21 ltda."/>
    <n v="32899"/>
    <s v="NOTEBOOKS Y NETBOOKS"/>
    <n v="974610"/>
    <x v="2"/>
    <s v="SACC"/>
    <n v="0"/>
    <n v="0"/>
    <n v="6"/>
    <n v="13536"/>
    <n v="13536"/>
    <x v="233"/>
  </r>
  <r>
    <x v="4"/>
    <d v="2021-12-13T00:00:00"/>
    <n v="54171"/>
    <n v="11282"/>
    <s v="76179170-2"/>
    <s v="Sociedad Informatica Siglo 21 ltda."/>
    <n v="32900"/>
    <s v="NOTEBOOKS Y NETBOOKS"/>
    <n v="974610"/>
    <x v="2"/>
    <s v="SACC"/>
    <n v="0"/>
    <n v="0"/>
    <n v="6"/>
    <n v="13536"/>
    <n v="13536"/>
    <x v="233"/>
  </r>
  <r>
    <x v="4"/>
    <d v="2021-12-13T00:00:00"/>
    <n v="54171"/>
    <n v="11282"/>
    <s v="76179170-2"/>
    <s v="Sociedad Informatica Siglo 21 ltda."/>
    <n v="32901"/>
    <s v="NOTEBOOKS Y NETBOOKS"/>
    <n v="974610"/>
    <x v="2"/>
    <s v="SACC"/>
    <n v="0"/>
    <n v="0"/>
    <n v="6"/>
    <n v="13536"/>
    <n v="13536"/>
    <x v="233"/>
  </r>
  <r>
    <x v="4"/>
    <d v="2021-12-07T00:00:00"/>
    <n v="54171"/>
    <n v="210002"/>
    <s v="96689970-0"/>
    <s v="COMPUTACION INTEGRAL S.A."/>
    <n v="32687"/>
    <s v="NOTEBOOKS Y NETBOOKS"/>
    <n v="766606"/>
    <x v="0"/>
    <s v="SEGPRES"/>
    <n v="0"/>
    <n v="0"/>
    <n v="6"/>
    <n v="10647"/>
    <n v="10647"/>
    <x v="234"/>
  </r>
  <r>
    <x v="4"/>
    <d v="2021-12-07T00:00:00"/>
    <n v="54171"/>
    <n v="210002"/>
    <s v="96689970-0"/>
    <s v="COMPUTACION INTEGRAL S.A."/>
    <n v="32685"/>
    <s v="NOTEBOOKS Y NETBOOKS"/>
    <n v="766605"/>
    <x v="0"/>
    <s v="SEGPRES"/>
    <n v="0"/>
    <n v="0"/>
    <n v="6"/>
    <n v="10647"/>
    <n v="10647"/>
    <x v="235"/>
  </r>
  <r>
    <x v="4"/>
    <d v="2021-12-07T00:00:00"/>
    <n v="54171"/>
    <n v="210002"/>
    <s v="96689970-0"/>
    <s v="COMPUTACION INTEGRAL S.A."/>
    <n v="32688"/>
    <s v="NOTEBOOKS Y NETBOOKS"/>
    <n v="766606"/>
    <x v="0"/>
    <s v="SEGPRES"/>
    <n v="0"/>
    <n v="0"/>
    <n v="6"/>
    <n v="10647"/>
    <n v="10647"/>
    <x v="234"/>
  </r>
  <r>
    <x v="4"/>
    <d v="2021-12-07T00:00:00"/>
    <n v="54171"/>
    <n v="210002"/>
    <s v="96689970-0"/>
    <s v="COMPUTACION INTEGRAL S.A."/>
    <n v="32686"/>
    <s v="NOTEBOOKS Y NETBOOKS"/>
    <n v="766606"/>
    <x v="0"/>
    <s v="SEGPRES"/>
    <n v="0"/>
    <n v="0"/>
    <n v="6"/>
    <n v="10647"/>
    <n v="10647"/>
    <x v="234"/>
  </r>
  <r>
    <x v="4"/>
    <d v="2021-12-07T00:00:00"/>
    <n v="54171"/>
    <n v="210002"/>
    <s v="96689970-0"/>
    <s v="COMPUTACION INTEGRAL S.A."/>
    <n v="32689"/>
    <s v="NOTEBOOKS Y NETBOOKS"/>
    <n v="766606"/>
    <x v="0"/>
    <s v="SEGPRES"/>
    <n v="0"/>
    <n v="0"/>
    <n v="6"/>
    <n v="10647"/>
    <n v="10647"/>
    <x v="234"/>
  </r>
  <r>
    <x v="4"/>
    <d v="2021-12-07T00:00:00"/>
    <n v="54171"/>
    <n v="210002"/>
    <s v="96689970-0"/>
    <s v="COMPUTACION INTEGRAL S.A."/>
    <n v="32690"/>
    <s v="NOTEBOOKS Y NETBOOKS"/>
    <n v="766606"/>
    <x v="0"/>
    <s v="SEGPRES"/>
    <n v="0"/>
    <n v="0"/>
    <n v="6"/>
    <n v="10647"/>
    <n v="10647"/>
    <x v="234"/>
  </r>
  <r>
    <x v="4"/>
    <d v="2021-12-07T00:00:00"/>
    <n v="54171"/>
    <n v="210002"/>
    <s v="96689970-0"/>
    <s v="COMPUTACION INTEGRAL S.A."/>
    <n v="32691"/>
    <s v="NOTEBOOKS Y NETBOOKS"/>
    <n v="766606"/>
    <x v="0"/>
    <s v="SEGPRES"/>
    <n v="0"/>
    <n v="0"/>
    <n v="6"/>
    <n v="10647"/>
    <n v="10647"/>
    <x v="234"/>
  </r>
  <r>
    <x v="4"/>
    <d v="2021-12-07T00:00:00"/>
    <n v="54171"/>
    <n v="210002"/>
    <s v="96689970-0"/>
    <s v="COMPUTACION INTEGRAL S.A."/>
    <n v="32692"/>
    <s v="NOTEBOOKS Y NETBOOKS"/>
    <n v="766606"/>
    <x v="0"/>
    <s v="SEGPRES"/>
    <n v="0"/>
    <n v="0"/>
    <n v="6"/>
    <n v="10647"/>
    <n v="10647"/>
    <x v="234"/>
  </r>
  <r>
    <x v="4"/>
    <d v="2021-12-07T00:00:00"/>
    <n v="54171"/>
    <n v="210002"/>
    <s v="96689970-0"/>
    <s v="COMPUTACION INTEGRAL S.A."/>
    <n v="32693"/>
    <s v="NOTEBOOKS Y NETBOOKS"/>
    <n v="766606"/>
    <x v="0"/>
    <s v="SEGPRES"/>
    <n v="0"/>
    <n v="0"/>
    <n v="6"/>
    <n v="10647"/>
    <n v="10647"/>
    <x v="234"/>
  </r>
  <r>
    <x v="4"/>
    <d v="2021-12-07T00:00:00"/>
    <n v="54171"/>
    <n v="210002"/>
    <s v="96689970-0"/>
    <s v="COMPUTACION INTEGRAL S.A."/>
    <n v="32694"/>
    <s v="NOTEBOOKS Y NETBOOKS"/>
    <n v="766606"/>
    <x v="0"/>
    <s v="SEGPRES"/>
    <n v="0"/>
    <n v="0"/>
    <n v="6"/>
    <n v="10647"/>
    <n v="10647"/>
    <x v="234"/>
  </r>
  <r>
    <x v="4"/>
    <d v="2014-12-19T00:00:00"/>
    <n v="43198"/>
    <n v="1343"/>
    <s v="76596570-5"/>
    <s v="Carlos Alberto Palma Rivera y otros Ltda."/>
    <n v="25585"/>
    <s v="MONITORES"/>
    <n v="96846"/>
    <x v="1"/>
    <s v="DGD"/>
    <n v="0"/>
    <n v="0"/>
    <n v="6"/>
    <n v="0"/>
    <n v="96845"/>
    <x v="0"/>
  </r>
  <r>
    <x v="4"/>
    <d v="2014-12-19T00:00:00"/>
    <n v="43198"/>
    <n v="1343"/>
    <s v="76596570-5"/>
    <s v="Carlos Alberto Palma Rivera y otros Ltda."/>
    <n v="25594"/>
    <s v="MONITORES"/>
    <n v="96841"/>
    <x v="1"/>
    <s v="DGD"/>
    <n v="0"/>
    <n v="0"/>
    <n v="6"/>
    <n v="0"/>
    <n v="96840"/>
    <x v="0"/>
  </r>
  <r>
    <x v="5"/>
    <d v="2010-04-20T00:00:00"/>
    <n v="36862"/>
    <n v="1003"/>
    <s v="76300290-K"/>
    <s v="TRANSACTION LINE CHILE S.A."/>
    <n v="22279"/>
    <s v="EQUIPOS DE COMUNICACION PARA REDES INFORMATICAS"/>
    <n v="43639295"/>
    <x v="0"/>
    <s v="SEGPRES"/>
    <n v="0"/>
    <n v="0"/>
    <n v="6"/>
    <n v="0"/>
    <n v="43639294"/>
    <x v="0"/>
  </r>
  <r>
    <x v="5"/>
    <d v="2012-05-25T00:00:00"/>
    <n v="39649"/>
    <n v="39345"/>
    <s v="76525840-5"/>
    <s v="COMERCIALIZADORA NOTEBOOKCENTER LTDA."/>
    <n v="23311"/>
    <s v="EQUIPOS DE COMUNICACION PARA REDES INFORMATICAS"/>
    <n v="118946"/>
    <x v="1"/>
    <s v="DGD"/>
    <n v="0"/>
    <n v="0"/>
    <n v="8"/>
    <n v="4956"/>
    <n v="109032"/>
    <x v="236"/>
  </r>
  <r>
    <x v="5"/>
    <d v="2014-02-24T00:00:00"/>
    <n v="41181"/>
    <n v="68935"/>
    <s v="96532020-2"/>
    <s v="INFO WORLD S.A."/>
    <n v="25419"/>
    <s v="EQUIPOS DE COMUNICACION PARA REDES INFORMATICAS"/>
    <n v="644244"/>
    <x v="0"/>
    <s v="SEGPRES"/>
    <n v="0"/>
    <n v="0"/>
    <n v="10"/>
    <n v="42950"/>
    <n v="472448"/>
    <x v="237"/>
  </r>
  <r>
    <x v="5"/>
    <d v="2014-02-24T00:00:00"/>
    <n v="41181"/>
    <n v="68935"/>
    <s v="96532020-2"/>
    <s v="INFO WORLD S.A."/>
    <n v="25420"/>
    <s v="EQUIPOS DE COMUNICACION PARA REDES INFORMATICAS"/>
    <n v="644244"/>
    <x v="0"/>
    <s v="SEGPRES"/>
    <n v="0"/>
    <n v="0"/>
    <n v="10"/>
    <n v="42950"/>
    <n v="472448"/>
    <x v="237"/>
  </r>
  <r>
    <x v="5"/>
    <d v="2015-12-23T00:00:00"/>
    <n v="44955"/>
    <n v="8080"/>
    <s v="76410830-2"/>
    <s v="E-MONEY CHILE S.A."/>
    <n v="26128"/>
    <s v="EQUIPOS DE COMUNICACION PARA REDES INFORMATICAS"/>
    <n v="407811"/>
    <x v="0"/>
    <s v="CONAIN"/>
    <n v="0"/>
    <n v="0"/>
    <n v="12"/>
    <n v="33984"/>
    <n v="203904"/>
    <x v="238"/>
  </r>
  <r>
    <x v="5"/>
    <d v="2018-11-08T00:00:00"/>
    <n v="48160"/>
    <n v="12529"/>
    <s v="76410830-2"/>
    <s v="E-MONEY CHILE S.A."/>
    <n v="29063"/>
    <s v="EQUIPOS DE COMUNICACION PARA REDES INFORMATICAS"/>
    <n v="3631941"/>
    <x v="0"/>
    <s v="SEGPRES"/>
    <n v="0"/>
    <n v="0"/>
    <n v="12"/>
    <n v="302662"/>
    <n v="958430"/>
    <x v="239"/>
  </r>
  <r>
    <x v="5"/>
    <d v="2018-11-30T00:00:00"/>
    <n v="48160"/>
    <n v="12620"/>
    <s v="76410830-2"/>
    <s v="E-MONEY CHILE S.A."/>
    <n v="29817"/>
    <s v="EQUIPOS DE COMUNICACION PARA REDES INFORMATICAS"/>
    <n v="1069066"/>
    <x v="0"/>
    <s v="SEGPRES"/>
    <n v="0"/>
    <n v="0"/>
    <n v="12"/>
    <n v="89089"/>
    <n v="274691"/>
    <x v="240"/>
  </r>
  <r>
    <x v="5"/>
    <d v="2018-12-10T00:00:00"/>
    <n v="48353"/>
    <n v="10923"/>
    <s v="96693120-5"/>
    <s v="Computación e Ingeniería S.A."/>
    <n v="29133"/>
    <s v="EQUIPOS DE COMUNICACION PARA REDES INFORMATICAS"/>
    <n v="328941"/>
    <x v="0"/>
    <s v="SEGPRES"/>
    <n v="0"/>
    <n v="0"/>
    <n v="12"/>
    <n v="27412"/>
    <n v="84520"/>
    <x v="241"/>
  </r>
  <r>
    <x v="5"/>
    <d v="2018-12-10T00:00:00"/>
    <n v="48353"/>
    <n v="10923"/>
    <s v="96693120-5"/>
    <s v="Computación e Ingeniería S.A."/>
    <n v="29134"/>
    <s v="EQUIPOS DE COMUNICACION PARA REDES INFORMATICAS"/>
    <n v="328940"/>
    <x v="0"/>
    <s v="SEGPRES"/>
    <n v="0"/>
    <n v="0"/>
    <n v="12"/>
    <n v="27412"/>
    <n v="84520"/>
    <x v="242"/>
  </r>
  <r>
    <x v="5"/>
    <d v="2018-12-10T00:00:00"/>
    <n v="48353"/>
    <n v="10923"/>
    <s v="96693120-5"/>
    <s v="Computación e Ingeniería S.A."/>
    <n v="29135"/>
    <s v="EQUIPOS DE COMUNICACION PARA REDES INFORMATICAS"/>
    <n v="328940"/>
    <x v="0"/>
    <s v="SEGPRES"/>
    <n v="0"/>
    <n v="0"/>
    <n v="12"/>
    <n v="27412"/>
    <n v="84520"/>
    <x v="242"/>
  </r>
  <r>
    <x v="5"/>
    <d v="2018-12-10T00:00:00"/>
    <n v="48353"/>
    <n v="10923"/>
    <s v="96693120-5"/>
    <s v="Computación e Ingeniería S.A."/>
    <n v="29136"/>
    <s v="EQUIPOS DE COMUNICACION PARA REDES INFORMATICAS"/>
    <n v="328940"/>
    <x v="0"/>
    <s v="SEGPRES"/>
    <n v="0"/>
    <n v="0"/>
    <n v="12"/>
    <n v="27412"/>
    <n v="84520"/>
    <x v="242"/>
  </r>
  <r>
    <x v="5"/>
    <d v="2019-04-03T00:00:00"/>
    <n v="48353"/>
    <n v="1464"/>
    <s v="76377569-0"/>
    <s v="SOPORTE ONLINE COMERCIAL LIMITADA"/>
    <n v="29445"/>
    <s v="EQUIPOS DE COMUNICACION PARA REDES INFORMATICAS"/>
    <n v="214027"/>
    <x v="0"/>
    <s v="SEGPRES"/>
    <n v="0"/>
    <n v="0"/>
    <n v="12"/>
    <n v="17836"/>
    <n v="49049"/>
    <x v="243"/>
  </r>
  <r>
    <x v="5"/>
    <d v="2020-04-06T00:00:00"/>
    <n v="50221"/>
    <n v="15662"/>
    <s v="76410830-2"/>
    <s v="E-MONEY CHILE S.A."/>
    <n v="30336"/>
    <s v="EQUIPOS DE COMUNICACION PARA REDES INFORMATICAS"/>
    <n v="459814"/>
    <x v="0"/>
    <s v="SEGPRES"/>
    <n v="0"/>
    <n v="0"/>
    <n v="12"/>
    <n v="38318"/>
    <n v="67056"/>
    <x v="244"/>
  </r>
  <r>
    <x v="5"/>
    <d v="2020-04-06T00:00:00"/>
    <n v="50221"/>
    <n v="15662"/>
    <s v="76410830-2"/>
    <s v="E-MONEY CHILE S.A."/>
    <n v="30337"/>
    <s v="EQUIPOS DE COMUNICACION PARA REDES INFORMATICAS"/>
    <n v="459815"/>
    <x v="0"/>
    <s v="SEGPRES"/>
    <n v="0"/>
    <n v="0"/>
    <n v="12"/>
    <n v="38318"/>
    <n v="67056"/>
    <x v="245"/>
  </r>
  <r>
    <x v="5"/>
    <d v="2020-04-06T00:00:00"/>
    <n v="50221"/>
    <n v="15662"/>
    <s v="76410830-2"/>
    <s v="E-MONEY CHILE S.A."/>
    <n v="30338"/>
    <s v="EQUIPOS DE COMUNICACION PARA REDES INFORMATICAS"/>
    <n v="459815"/>
    <x v="0"/>
    <s v="SEGPRES"/>
    <n v="0"/>
    <n v="0"/>
    <n v="12"/>
    <n v="38318"/>
    <n v="67056"/>
    <x v="245"/>
  </r>
  <r>
    <x v="5"/>
    <d v="2020-06-04T00:00:00"/>
    <n v="50372"/>
    <n v="1707"/>
    <s v="76414018-4"/>
    <s v="CONSULTING SERVICES SA"/>
    <n v="30350"/>
    <s v="EQUIPOS DE COMUNICACION PARA REDES INFORMATICAS"/>
    <n v="354386"/>
    <x v="0"/>
    <s v="SEGPRES"/>
    <n v="0"/>
    <n v="0"/>
    <n v="12"/>
    <n v="29532"/>
    <n v="46759"/>
    <x v="246"/>
  </r>
  <r>
    <x v="5"/>
    <d v="2020-06-04T00:00:00"/>
    <n v="50372"/>
    <n v="1707"/>
    <s v="76414018-4"/>
    <s v="CONSULTING SERVICES SA"/>
    <n v="30351"/>
    <s v="EQUIPOS DE COMUNICACION PARA REDES INFORMATICAS"/>
    <n v="354386"/>
    <x v="0"/>
    <s v="SEGPRES"/>
    <n v="0"/>
    <n v="0"/>
    <n v="12"/>
    <n v="29532"/>
    <n v="46759"/>
    <x v="246"/>
  </r>
  <r>
    <x v="5"/>
    <d v="2020-06-04T00:00:00"/>
    <n v="50372"/>
    <n v="1707"/>
    <s v="76414018-4"/>
    <s v="CONSULTING SERVICES SA"/>
    <n v="30352"/>
    <s v="EQUIPOS DE COMUNICACION PARA REDES INFORMATICAS"/>
    <n v="354388"/>
    <x v="0"/>
    <s v="SEGPRES"/>
    <n v="0"/>
    <n v="0"/>
    <n v="12"/>
    <n v="29532"/>
    <n v="46759"/>
    <x v="247"/>
  </r>
  <r>
    <x v="5"/>
    <d v="2020-10-29T00:00:00"/>
    <n v="50372"/>
    <n v="16559"/>
    <s v="76410830-2"/>
    <s v="E-MONEY CHILE S.A."/>
    <n v="31718"/>
    <s v="EQUIPOS DE COMUNICACION PARA REDES INFORMATICAS"/>
    <n v="4649995"/>
    <x v="0"/>
    <s v="SEGPRES"/>
    <n v="0"/>
    <n v="0"/>
    <n v="12"/>
    <n v="387500"/>
    <n v="452083"/>
    <x v="248"/>
  </r>
  <r>
    <x v="5"/>
    <d v="2021-09-21T00:00:00"/>
    <n v="52631"/>
    <n v="34"/>
    <s v="77257457-6"/>
    <s v="MONKY SPA"/>
    <n v="32435"/>
    <s v="EQUIPOS DE COMUNICACION PARA REDES INFORMATICAS"/>
    <n v="211820"/>
    <x v="2"/>
    <s v="SACC"/>
    <n v="0"/>
    <n v="0"/>
    <n v="12"/>
    <n v="4413"/>
    <n v="4413"/>
    <x v="249"/>
  </r>
  <r>
    <x v="5"/>
    <d v="2021-09-21T00:00:00"/>
    <n v="52631"/>
    <n v="34"/>
    <s v="77257457-6"/>
    <s v="MONKY SPA"/>
    <n v="32436"/>
    <s v="EQUIPOS DE COMUNICACION PARA REDES INFORMATICAS"/>
    <n v="211820"/>
    <x v="2"/>
    <s v="SACC"/>
    <n v="0"/>
    <n v="0"/>
    <n v="12"/>
    <n v="4413"/>
    <n v="4413"/>
    <x v="249"/>
  </r>
  <r>
    <x v="5"/>
    <d v="2021-09-21T00:00:00"/>
    <n v="52631"/>
    <n v="34"/>
    <s v="77257457-6"/>
    <s v="MONKY SPA"/>
    <n v="32437"/>
    <s v="EQUIPOS DE COMUNICACION PARA REDES INFORMATICAS"/>
    <n v="211820"/>
    <x v="2"/>
    <s v="SACC"/>
    <n v="0"/>
    <n v="0"/>
    <n v="12"/>
    <n v="4413"/>
    <n v="4413"/>
    <x v="249"/>
  </r>
  <r>
    <x v="5"/>
    <d v="2021-09-21T00:00:00"/>
    <n v="52631"/>
    <n v="34"/>
    <s v="77257457-6"/>
    <s v="MONKY SPA"/>
    <n v="32438"/>
    <s v="EQUIPOS DE COMUNICACION PARA REDES INFORMATICAS"/>
    <n v="211820"/>
    <x v="2"/>
    <s v="SACC"/>
    <n v="0"/>
    <n v="0"/>
    <n v="12"/>
    <n v="4413"/>
    <n v="4413"/>
    <x v="249"/>
  </r>
  <r>
    <x v="5"/>
    <d v="2021-09-21T00:00:00"/>
    <n v="52631"/>
    <n v="34"/>
    <s v="77257457-6"/>
    <s v="MONKY SPA"/>
    <n v="32439"/>
    <s v="EQUIPOS DE COMUNICACION PARA REDES INFORMATICAS"/>
    <n v="422450"/>
    <x v="2"/>
    <s v="SACC"/>
    <n v="0"/>
    <n v="0"/>
    <n v="12"/>
    <n v="8801"/>
    <n v="8801"/>
    <x v="250"/>
  </r>
  <r>
    <x v="5"/>
    <d v="2021-09-21T00:00:00"/>
    <n v="52631"/>
    <n v="34"/>
    <s v="77257457-6"/>
    <s v="MONKY SPA"/>
    <n v="32440"/>
    <s v="EQUIPOS DE COMUNICACION PARA REDES INFORMATICAS"/>
    <n v="422450"/>
    <x v="2"/>
    <s v="SACC"/>
    <n v="0"/>
    <n v="0"/>
    <n v="12"/>
    <n v="8801"/>
    <n v="8801"/>
    <x v="250"/>
  </r>
  <r>
    <x v="5"/>
    <d v="2021-09-21T00:00:00"/>
    <n v="52631"/>
    <n v="34"/>
    <s v="77257457-6"/>
    <s v="MONKY SPA"/>
    <n v="32441"/>
    <s v="EQUIPOS DE COMUNICACION PARA REDES INFORMATICAS"/>
    <n v="416500"/>
    <x v="2"/>
    <s v="SACC"/>
    <n v="0"/>
    <n v="0"/>
    <n v="12"/>
    <n v="8677"/>
    <n v="8677"/>
    <x v="251"/>
  </r>
  <r>
    <x v="5"/>
    <d v="2021-12-27T00:00:00"/>
    <n v="54171"/>
    <n v="105"/>
    <s v="77431951-4"/>
    <s v="BUY ME SPA"/>
    <n v="32867"/>
    <s v="EQUIPOS DE COMUNICACION PARA REDES INFORMATICAS"/>
    <n v="230860"/>
    <x v="0"/>
    <s v="SEGPRES"/>
    <n v="0"/>
    <n v="0"/>
    <n v="12"/>
    <n v="0"/>
    <m/>
    <x v="252"/>
  </r>
  <r>
    <x v="5"/>
    <d v="2021-12-27T00:00:00"/>
    <n v="54171"/>
    <n v="105"/>
    <s v="77431951-4"/>
    <s v="BUY ME SPA"/>
    <n v="32866"/>
    <s v="EQUIPOS DE COMUNICACION PARA REDES INFORMATICAS"/>
    <n v="230860"/>
    <x v="0"/>
    <s v="SEGPRES"/>
    <n v="0"/>
    <n v="0"/>
    <n v="12"/>
    <n v="0"/>
    <m/>
    <x v="252"/>
  </r>
  <r>
    <x v="6"/>
    <d v="2011-10-05T00:00:00"/>
    <n v="38634"/>
    <n v="320542"/>
    <s v="86731200-5"/>
    <s v="QUINTEC SOLUCIONES INFORMÁTICAS"/>
    <n v="22835"/>
    <s v="PROGRAMAS COMPUTACIONALES"/>
    <n v="1794247"/>
    <x v="0"/>
    <s v="SEGPRES"/>
    <n v="0"/>
    <n v="0"/>
    <n v="5"/>
    <n v="0"/>
    <n v="1794247"/>
    <x v="253"/>
  </r>
  <r>
    <x v="6"/>
    <d v="2011-12-29T00:00:00"/>
    <n v="39021"/>
    <n v="276498"/>
    <s v="77099980-4"/>
    <s v="DELL LTDA."/>
    <n v="22991"/>
    <s v="PROGRAMAS COMPUTACIONALES"/>
    <n v="8032129"/>
    <x v="0"/>
    <s v="SEGPRES"/>
    <n v="0"/>
    <n v="0"/>
    <n v="5"/>
    <n v="0"/>
    <n v="8032129"/>
    <x v="253"/>
  </r>
  <r>
    <x v="6"/>
    <d v="2011-12-29T00:00:00"/>
    <n v="39021"/>
    <n v="276498"/>
    <s v="77099980-4"/>
    <s v="DELL LTDA."/>
    <n v="22992"/>
    <s v="PROGRAMAS COMPUTACIONALES"/>
    <n v="5301184"/>
    <x v="0"/>
    <s v="SEGPRES"/>
    <n v="0"/>
    <n v="0"/>
    <n v="5"/>
    <n v="0"/>
    <n v="5301184"/>
    <x v="253"/>
  </r>
  <r>
    <x v="6"/>
    <d v="2012-03-30T00:00:00"/>
    <n v="39412"/>
    <n v="22469"/>
    <s v="96768410-4"/>
    <s v="Payroll S.A."/>
    <n v="23366"/>
    <s v="PROGRAMAS COMPUTACIONALES"/>
    <n v="3914468"/>
    <x v="0"/>
    <s v="SEGPRES"/>
    <n v="0"/>
    <n v="0"/>
    <n v="5"/>
    <n v="0"/>
    <n v="3914468"/>
    <x v="253"/>
  </r>
  <r>
    <x v="6"/>
    <d v="2012-05-22T00:00:00"/>
    <n v="39649"/>
    <n v="39244"/>
    <s v="76525840-5"/>
    <s v="COMERCIALIZADORA NOTEBOOKCENTER LTDA."/>
    <n v="23312"/>
    <s v="PROGRAMAS COMPUTACIONALES"/>
    <n v="162457"/>
    <x v="1"/>
    <s v="DGD"/>
    <n v="0"/>
    <n v="0"/>
    <n v="5"/>
    <n v="0"/>
    <n v="162457"/>
    <x v="253"/>
  </r>
  <r>
    <x v="6"/>
    <d v="2012-05-22T00:00:00"/>
    <n v="39649"/>
    <n v="39244"/>
    <s v="76525840-5"/>
    <s v="COMERCIALIZADORA NOTEBOOKCENTER LTDA."/>
    <n v="23316"/>
    <s v="PROGRAMAS COMPUTACIONALES"/>
    <n v="162460"/>
    <x v="1"/>
    <s v="DGD"/>
    <n v="0"/>
    <n v="0"/>
    <n v="5"/>
    <n v="0"/>
    <n v="162460"/>
    <x v="253"/>
  </r>
  <r>
    <x v="6"/>
    <d v="2012-05-22T00:00:00"/>
    <n v="39649"/>
    <n v="39244"/>
    <s v="76525840-5"/>
    <s v="COMERCIALIZADORA NOTEBOOKCENTER LTDA."/>
    <n v="23313"/>
    <s v="PROGRAMAS COMPUTACIONALES"/>
    <n v="162457"/>
    <x v="1"/>
    <s v="DGD"/>
    <n v="0"/>
    <n v="0"/>
    <n v="5"/>
    <n v="0"/>
    <n v="162457"/>
    <x v="253"/>
  </r>
  <r>
    <x v="6"/>
    <d v="2012-05-22T00:00:00"/>
    <n v="39649"/>
    <n v="39244"/>
    <s v="76525840-5"/>
    <s v="COMERCIALIZADORA NOTEBOOKCENTER LTDA."/>
    <n v="23314"/>
    <s v="PROGRAMAS COMPUTACIONALES"/>
    <n v="162457"/>
    <x v="1"/>
    <s v="DGD"/>
    <n v="0"/>
    <n v="0"/>
    <n v="5"/>
    <n v="0"/>
    <n v="162457"/>
    <x v="253"/>
  </r>
  <r>
    <x v="6"/>
    <d v="2012-05-22T00:00:00"/>
    <n v="39649"/>
    <n v="39244"/>
    <s v="76525840-5"/>
    <s v="COMERCIALIZADORA NOTEBOOKCENTER LTDA."/>
    <n v="23315"/>
    <s v="PROGRAMAS COMPUTACIONALES"/>
    <n v="162457"/>
    <x v="1"/>
    <s v="DGD"/>
    <n v="0"/>
    <n v="0"/>
    <n v="5"/>
    <n v="0"/>
    <n v="162457"/>
    <x v="253"/>
  </r>
  <r>
    <x v="6"/>
    <d v="2012-06-19T00:00:00"/>
    <n v="39689"/>
    <n v="18"/>
    <s v="76123039-5"/>
    <s v="JUNAR SPA"/>
    <n v="23320"/>
    <s v="SISTEMAS DE INFORMACION"/>
    <n v="2035477"/>
    <x v="1"/>
    <s v="DGD"/>
    <n v="0"/>
    <n v="0"/>
    <n v="5"/>
    <n v="0"/>
    <n v="2035477"/>
    <x v="253"/>
  </r>
  <r>
    <x v="6"/>
    <d v="2012-06-25T00:00:00"/>
    <n v="39689"/>
    <n v="912"/>
    <s v="76725940-9"/>
    <s v="INSUCOMP CHILE"/>
    <n v="23319"/>
    <s v="PROGRAMAS COMPUTACIONALES"/>
    <n v="2149925"/>
    <x v="1"/>
    <s v="DGD"/>
    <n v="0"/>
    <n v="0"/>
    <n v="5"/>
    <n v="0"/>
    <n v="2149925"/>
    <x v="253"/>
  </r>
  <r>
    <x v="6"/>
    <d v="2012-06-27T00:00:00"/>
    <n v="39689"/>
    <n v="22025"/>
    <s v="86731200-5"/>
    <s v="QUINTEC SOLUCIONES INFORMÁTICAS"/>
    <n v="23317"/>
    <s v="PROGRAMAS COMPUTACIONALES"/>
    <n v="1977748"/>
    <x v="1"/>
    <s v="DGD"/>
    <n v="0"/>
    <n v="0"/>
    <n v="5"/>
    <n v="0"/>
    <n v="1977748"/>
    <x v="253"/>
  </r>
  <r>
    <x v="6"/>
    <d v="2012-06-27T00:00:00"/>
    <n v="39689"/>
    <n v="22025"/>
    <s v="86731200-5"/>
    <s v="QUINTEC SOLUCIONES INFORMÁTICAS"/>
    <n v="23318"/>
    <s v="PROGRAMAS COMPUTACIONALES"/>
    <n v="1977748"/>
    <x v="1"/>
    <s v="DGD"/>
    <n v="0"/>
    <n v="0"/>
    <n v="5"/>
    <n v="0"/>
    <n v="1977748"/>
    <x v="253"/>
  </r>
  <r>
    <x v="6"/>
    <d v="2012-06-21T00:00:00"/>
    <n v="39689"/>
    <n v="40047"/>
    <s v="76525840-5"/>
    <s v="COMERCIALIZADORA NOTEBOOKCENTER LTDA."/>
    <n v="23123"/>
    <s v="PROGRAMAS COMPUTACIONALES"/>
    <n v="161480"/>
    <x v="0"/>
    <s v="SEGPRES"/>
    <n v="0"/>
    <n v="0"/>
    <n v="5"/>
    <n v="0"/>
    <n v="161480"/>
    <x v="253"/>
  </r>
  <r>
    <x v="6"/>
    <d v="2012-06-21T00:00:00"/>
    <n v="39689"/>
    <n v="40047"/>
    <s v="76525840-5"/>
    <s v="COMERCIALIZADORA NOTEBOOKCENTER LTDA."/>
    <n v="23124"/>
    <s v="PROGRAMAS COMPUTACIONALES"/>
    <n v="161480"/>
    <x v="0"/>
    <s v="SEGPRES"/>
    <n v="0"/>
    <n v="0"/>
    <n v="5"/>
    <n v="0"/>
    <n v="161480"/>
    <x v="253"/>
  </r>
  <r>
    <x v="6"/>
    <d v="2012-07-05T00:00:00"/>
    <n v="39689"/>
    <n v="40309"/>
    <s v="76525840-5"/>
    <s v="COMERCIALIZADORA NOTEBOOKCENTER LTDA."/>
    <n v="23128"/>
    <s v="PROGRAMAS COMPUTACIONALES"/>
    <n v="160061"/>
    <x v="1"/>
    <s v="DGD"/>
    <n v="0"/>
    <n v="0"/>
    <n v="5"/>
    <n v="0"/>
    <n v="160061"/>
    <x v="253"/>
  </r>
  <r>
    <x v="6"/>
    <d v="2012-08-22T00:00:00"/>
    <n v="39570"/>
    <n v="859"/>
    <s v="76804300-0"/>
    <s v="SEGURIDAD Y RESPALDO COMPUTACIONAL LTDA."/>
    <n v="23367"/>
    <s v="PROGRAMAS COMPUTACIONALES"/>
    <n v="82656"/>
    <x v="0"/>
    <s v="SEGPRES"/>
    <n v="0"/>
    <n v="0"/>
    <n v="5"/>
    <n v="0"/>
    <n v="82656"/>
    <x v="253"/>
  </r>
  <r>
    <x v="6"/>
    <d v="2012-08-22T00:00:00"/>
    <n v="39570"/>
    <n v="859"/>
    <s v="76804300-0"/>
    <s v="SEGURIDAD Y RESPALDO COMPUTACIONAL LTDA."/>
    <n v="23369"/>
    <s v="PROGRAMAS COMPUTACIONALES"/>
    <n v="65632"/>
    <x v="0"/>
    <s v="SEGPRES"/>
    <n v="0"/>
    <n v="0"/>
    <n v="5"/>
    <n v="0"/>
    <n v="65632"/>
    <x v="253"/>
  </r>
  <r>
    <x v="6"/>
    <d v="2012-08-22T00:00:00"/>
    <n v="39570"/>
    <n v="859"/>
    <s v="76804300-0"/>
    <s v="SEGURIDAD Y RESPALDO COMPUTACIONAL LTDA."/>
    <n v="23368"/>
    <s v="PROGRAMAS COMPUTACIONALES"/>
    <n v="638586"/>
    <x v="0"/>
    <s v="SEGPRES"/>
    <n v="0"/>
    <n v="0"/>
    <n v="5"/>
    <n v="0"/>
    <n v="638586"/>
    <x v="253"/>
  </r>
  <r>
    <x v="6"/>
    <d v="2012-08-22T00:00:00"/>
    <n v="39570"/>
    <n v="859"/>
    <s v="76804300-0"/>
    <s v="SEGURIDAD Y RESPALDO COMPUTACIONAL LTDA."/>
    <n v="23370"/>
    <s v="PROGRAMAS COMPUTACIONALES"/>
    <n v="197710"/>
    <x v="0"/>
    <s v="SEGPRES"/>
    <n v="0"/>
    <n v="0"/>
    <n v="5"/>
    <n v="0"/>
    <n v="197710"/>
    <x v="253"/>
  </r>
  <r>
    <x v="6"/>
    <d v="2012-08-22T00:00:00"/>
    <n v="39570"/>
    <n v="859"/>
    <s v="76804300-0"/>
    <s v="SEGURIDAD Y RESPALDO COMPUTACIONAL LTDA."/>
    <n v="23371"/>
    <s v="PROGRAMAS COMPUTACIONALES"/>
    <n v="126032"/>
    <x v="0"/>
    <s v="SEGPRES"/>
    <n v="0"/>
    <n v="0"/>
    <n v="5"/>
    <n v="0"/>
    <n v="126032"/>
    <x v="253"/>
  </r>
  <r>
    <x v="6"/>
    <d v="2012-08-10T00:00:00"/>
    <n v="39570"/>
    <n v="42056"/>
    <s v="76525840-5"/>
    <s v="COMERCIALIZADORA NOTEBOOKCENTER LTDA."/>
    <n v="23322"/>
    <s v="PROGRAMAS COMPUTACIONALES"/>
    <n v="153092"/>
    <x v="1"/>
    <s v="DGD"/>
    <n v="0"/>
    <n v="0"/>
    <n v="5"/>
    <n v="0"/>
    <n v="153092"/>
    <x v="253"/>
  </r>
  <r>
    <x v="6"/>
    <d v="2012-08-31T00:00:00"/>
    <n v="39570"/>
    <n v="42526"/>
    <s v="76525840-5"/>
    <s v="COMERCIALIZADORA NOTEBOOKCENTER LTDA."/>
    <n v="23182"/>
    <s v="PROGRAMAS COMPUTACIONALES"/>
    <n v="155519"/>
    <x v="0"/>
    <s v="SEGPRES"/>
    <n v="0"/>
    <n v="0"/>
    <n v="5"/>
    <n v="0"/>
    <n v="155519"/>
    <x v="253"/>
  </r>
  <r>
    <x v="6"/>
    <d v="2012-09-26T00:00:00"/>
    <n v="39570"/>
    <n v="28769"/>
    <s v="96693120-5"/>
    <s v="Computación e Ingeniería S.A."/>
    <n v="23278"/>
    <s v="PROGRAMAS COMPUTACIONALES"/>
    <n v="84968"/>
    <x v="1"/>
    <s v="DGD"/>
    <n v="0"/>
    <n v="0"/>
    <n v="5"/>
    <n v="0"/>
    <n v="84968"/>
    <x v="253"/>
  </r>
  <r>
    <x v="6"/>
    <d v="2012-09-26T00:00:00"/>
    <n v="39570"/>
    <n v="28769"/>
    <s v="96693120-5"/>
    <s v="Computación e Ingeniería S.A."/>
    <n v="23279"/>
    <s v="PROGRAMAS COMPUTACIONALES"/>
    <n v="84968"/>
    <x v="1"/>
    <s v="DGD"/>
    <n v="0"/>
    <n v="0"/>
    <n v="5"/>
    <n v="0"/>
    <n v="84968"/>
    <x v="253"/>
  </r>
  <r>
    <x v="6"/>
    <d v="2012-10-11T00:00:00"/>
    <n v="39649"/>
    <n v="28908"/>
    <s v="96693120-5"/>
    <s v="Computación e Ingeniería S.A."/>
    <n v="23336"/>
    <s v="PROGRAMAS COMPUTACIONALES"/>
    <n v="84880"/>
    <x v="1"/>
    <s v="DGD"/>
    <n v="0"/>
    <n v="0"/>
    <n v="5"/>
    <n v="0"/>
    <n v="84880"/>
    <x v="253"/>
  </r>
  <r>
    <x v="6"/>
    <d v="2012-10-11T00:00:00"/>
    <n v="39649"/>
    <n v="28908"/>
    <s v="96693120-5"/>
    <s v="Computación e Ingeniería S.A."/>
    <n v="23337"/>
    <s v="PROGRAMAS COMPUTACIONALES"/>
    <n v="84880"/>
    <x v="1"/>
    <s v="DGD"/>
    <n v="0"/>
    <n v="0"/>
    <n v="5"/>
    <n v="0"/>
    <n v="84880"/>
    <x v="253"/>
  </r>
  <r>
    <x v="6"/>
    <d v="2012-11-30T00:00:00"/>
    <n v="39966"/>
    <n v="1004"/>
    <s v="76877740-3"/>
    <s v="Tecnologia de la Informacion Four You S.A."/>
    <n v="23330"/>
    <s v="PROGRAMAS COMPUTACIONALES"/>
    <n v="659287"/>
    <x v="0"/>
    <s v="SEGPRES"/>
    <n v="0"/>
    <n v="0"/>
    <n v="5"/>
    <n v="0"/>
    <n v="659287"/>
    <x v="253"/>
  </r>
  <r>
    <x v="6"/>
    <d v="2012-11-30T00:00:00"/>
    <n v="39966"/>
    <n v="1004"/>
    <s v="76877740-3"/>
    <s v="Tecnologia de la Informacion Four You S.A."/>
    <n v="23331"/>
    <s v="PROGRAMAS COMPUTACIONALES"/>
    <n v="19140615"/>
    <x v="0"/>
    <s v="SEGPRES"/>
    <n v="0"/>
    <n v="0"/>
    <n v="5"/>
    <n v="0"/>
    <n v="19140615"/>
    <x v="253"/>
  </r>
  <r>
    <x v="6"/>
    <d v="2012-11-30T00:00:00"/>
    <n v="39966"/>
    <n v="28958"/>
    <s v="96768410-4"/>
    <s v="Payroll S.A."/>
    <n v="23333"/>
    <s v="PROGRAMAS COMPUTACIONALES"/>
    <n v="3975353"/>
    <x v="0"/>
    <s v="SEGPRES"/>
    <n v="0"/>
    <n v="0"/>
    <n v="5"/>
    <n v="0"/>
    <n v="3975353"/>
    <x v="253"/>
  </r>
  <r>
    <x v="6"/>
    <d v="2012-12-04T00:00:00"/>
    <n v="40206"/>
    <n v="6129"/>
    <s v="78950270-6"/>
    <s v="AMSS CHILE SOLUCIONES ANALITICAS LTDA."/>
    <n v="23332"/>
    <s v="PROGRAMAS COMPUTACIONALES"/>
    <n v="14168402"/>
    <x v="1"/>
    <s v="DGD"/>
    <n v="0"/>
    <n v="0"/>
    <n v="5"/>
    <n v="0"/>
    <n v="14168402"/>
    <x v="253"/>
  </r>
  <r>
    <x v="6"/>
    <d v="2012-12-28T00:00:00"/>
    <n v="40206"/>
    <n v="29506"/>
    <s v="96693120-5"/>
    <s v="Computación e Ingeniería S.A."/>
    <n v="24046"/>
    <s v="PROGRAMAS COMPUTACIONALES"/>
    <n v="1055615"/>
    <x v="1"/>
    <s v="DGD"/>
    <n v="0"/>
    <n v="0"/>
    <n v="5"/>
    <n v="0"/>
    <n v="1055615"/>
    <x v="253"/>
  </r>
  <r>
    <x v="6"/>
    <d v="2012-12-28T00:00:00"/>
    <n v="40206"/>
    <n v="29506"/>
    <s v="96693120-5"/>
    <s v="Computación e Ingeniería S.A."/>
    <n v="24044"/>
    <s v="PROGRAMAS COMPUTACIONALES"/>
    <n v="6995563"/>
    <x v="1"/>
    <s v="DGD"/>
    <n v="0"/>
    <n v="0"/>
    <n v="5"/>
    <n v="0"/>
    <n v="6995563"/>
    <x v="253"/>
  </r>
  <r>
    <x v="6"/>
    <d v="2012-12-28T00:00:00"/>
    <n v="40206"/>
    <n v="29506"/>
    <s v="96693120-5"/>
    <s v="Computación e Ingeniería S.A."/>
    <n v="24054"/>
    <s v="PROGRAMAS COMPUTACIONALES"/>
    <n v="1055615"/>
    <x v="1"/>
    <s v="DGD"/>
    <n v="0"/>
    <n v="0"/>
    <n v="5"/>
    <n v="0"/>
    <n v="1055615"/>
    <x v="253"/>
  </r>
  <r>
    <x v="6"/>
    <d v="2012-12-28T00:00:00"/>
    <n v="40206"/>
    <n v="29506"/>
    <s v="96693120-5"/>
    <s v="Computación e Ingeniería S.A."/>
    <n v="24045"/>
    <s v="PROGRAMAS COMPUTACIONALES"/>
    <n v="1055615"/>
    <x v="1"/>
    <s v="DGD"/>
    <n v="0"/>
    <n v="0"/>
    <n v="5"/>
    <n v="0"/>
    <n v="1055615"/>
    <x v="253"/>
  </r>
  <r>
    <x v="6"/>
    <d v="2012-12-28T00:00:00"/>
    <n v="40206"/>
    <n v="29506"/>
    <s v="96693120-5"/>
    <s v="Computación e Ingeniería S.A."/>
    <n v="24061"/>
    <s v="PROGRAMAS COMPUTACIONALES"/>
    <n v="1055615"/>
    <x v="1"/>
    <s v="DGD"/>
    <n v="0"/>
    <n v="0"/>
    <n v="5"/>
    <n v="0"/>
    <n v="1055615"/>
    <x v="253"/>
  </r>
  <r>
    <x v="6"/>
    <d v="2012-12-28T00:00:00"/>
    <n v="40206"/>
    <n v="29506"/>
    <s v="96693120-5"/>
    <s v="Computación e Ingeniería S.A."/>
    <n v="24047"/>
    <s v="PROGRAMAS COMPUTACIONALES"/>
    <n v="1055615"/>
    <x v="1"/>
    <s v="DGD"/>
    <n v="0"/>
    <n v="0"/>
    <n v="5"/>
    <n v="0"/>
    <n v="1055615"/>
    <x v="253"/>
  </r>
  <r>
    <x v="6"/>
    <d v="2012-12-28T00:00:00"/>
    <n v="40206"/>
    <n v="29506"/>
    <s v="96693120-5"/>
    <s v="Computación e Ingeniería S.A."/>
    <n v="24048"/>
    <s v="PROGRAMAS COMPUTACIONALES"/>
    <n v="1055615"/>
    <x v="1"/>
    <s v="DGD"/>
    <n v="0"/>
    <n v="0"/>
    <n v="5"/>
    <n v="0"/>
    <n v="1055615"/>
    <x v="253"/>
  </r>
  <r>
    <x v="6"/>
    <d v="2012-12-28T00:00:00"/>
    <n v="40206"/>
    <n v="29506"/>
    <s v="96693120-5"/>
    <s v="Computación e Ingeniería S.A."/>
    <n v="24049"/>
    <s v="PROGRAMAS COMPUTACIONALES"/>
    <n v="1055615"/>
    <x v="1"/>
    <s v="DGD"/>
    <n v="0"/>
    <n v="0"/>
    <n v="5"/>
    <n v="0"/>
    <n v="1055615"/>
    <x v="253"/>
  </r>
  <r>
    <x v="6"/>
    <d v="2012-12-28T00:00:00"/>
    <n v="40206"/>
    <n v="29506"/>
    <s v="96693120-5"/>
    <s v="Computación e Ingeniería S.A."/>
    <n v="24050"/>
    <s v="PROGRAMAS COMPUTACIONALES"/>
    <n v="1055615"/>
    <x v="1"/>
    <s v="DGD"/>
    <n v="0"/>
    <n v="0"/>
    <n v="5"/>
    <n v="0"/>
    <n v="1055615"/>
    <x v="253"/>
  </r>
  <r>
    <x v="6"/>
    <d v="2012-12-28T00:00:00"/>
    <n v="40206"/>
    <n v="29506"/>
    <s v="96693120-5"/>
    <s v="Computación e Ingeniería S.A."/>
    <n v="24051"/>
    <s v="PROGRAMAS COMPUTACIONALES"/>
    <n v="1055615"/>
    <x v="1"/>
    <s v="DGD"/>
    <n v="0"/>
    <n v="0"/>
    <n v="5"/>
    <n v="0"/>
    <n v="1055615"/>
    <x v="253"/>
  </r>
  <r>
    <x v="6"/>
    <d v="2012-12-28T00:00:00"/>
    <n v="40206"/>
    <n v="29506"/>
    <s v="96693120-5"/>
    <s v="Computación e Ingeniería S.A."/>
    <n v="24052"/>
    <s v="PROGRAMAS COMPUTACIONALES"/>
    <n v="1055615"/>
    <x v="1"/>
    <s v="DGD"/>
    <n v="0"/>
    <n v="0"/>
    <n v="5"/>
    <n v="0"/>
    <n v="1055615"/>
    <x v="253"/>
  </r>
  <r>
    <x v="6"/>
    <d v="2012-12-28T00:00:00"/>
    <n v="40206"/>
    <n v="29506"/>
    <s v="96693120-5"/>
    <s v="Computación e Ingeniería S.A."/>
    <n v="24053"/>
    <s v="PROGRAMAS COMPUTACIONALES"/>
    <n v="1055615"/>
    <x v="1"/>
    <s v="DGD"/>
    <n v="0"/>
    <n v="0"/>
    <n v="5"/>
    <n v="0"/>
    <n v="1055615"/>
    <x v="253"/>
  </r>
  <r>
    <x v="6"/>
    <d v="2012-12-28T00:00:00"/>
    <n v="40206"/>
    <n v="29506"/>
    <s v="96693120-5"/>
    <s v="Computación e Ingeniería S.A."/>
    <n v="24055"/>
    <s v="PROGRAMAS COMPUTACIONALES"/>
    <n v="1055615"/>
    <x v="1"/>
    <s v="DGD"/>
    <n v="0"/>
    <n v="0"/>
    <n v="5"/>
    <n v="0"/>
    <n v="1055615"/>
    <x v="253"/>
  </r>
  <r>
    <x v="6"/>
    <d v="2012-12-28T00:00:00"/>
    <n v="40206"/>
    <n v="29506"/>
    <s v="96693120-5"/>
    <s v="Computación e Ingeniería S.A."/>
    <n v="24056"/>
    <s v="PROGRAMAS COMPUTACIONALES"/>
    <n v="1055615"/>
    <x v="1"/>
    <s v="DGD"/>
    <n v="0"/>
    <n v="0"/>
    <n v="5"/>
    <n v="0"/>
    <n v="1055615"/>
    <x v="253"/>
  </r>
  <r>
    <x v="6"/>
    <d v="2012-12-28T00:00:00"/>
    <n v="40206"/>
    <n v="29506"/>
    <s v="96693120-5"/>
    <s v="Computación e Ingeniería S.A."/>
    <n v="24057"/>
    <s v="PROGRAMAS COMPUTACIONALES"/>
    <n v="1055615"/>
    <x v="1"/>
    <s v="DGD"/>
    <n v="0"/>
    <n v="0"/>
    <n v="5"/>
    <n v="0"/>
    <n v="1055615"/>
    <x v="253"/>
  </r>
  <r>
    <x v="6"/>
    <d v="2012-12-28T00:00:00"/>
    <n v="40206"/>
    <n v="29506"/>
    <s v="96693120-5"/>
    <s v="Computación e Ingeniería S.A."/>
    <n v="24058"/>
    <s v="PROGRAMAS COMPUTACIONALES"/>
    <n v="1055615"/>
    <x v="1"/>
    <s v="DGD"/>
    <n v="0"/>
    <n v="0"/>
    <n v="5"/>
    <n v="0"/>
    <n v="1055615"/>
    <x v="253"/>
  </r>
  <r>
    <x v="6"/>
    <d v="2012-12-28T00:00:00"/>
    <n v="40206"/>
    <n v="29506"/>
    <s v="96693120-5"/>
    <s v="Computación e Ingeniería S.A."/>
    <n v="24059"/>
    <s v="PROGRAMAS COMPUTACIONALES"/>
    <n v="1055615"/>
    <x v="1"/>
    <s v="DGD"/>
    <n v="0"/>
    <n v="0"/>
    <n v="5"/>
    <n v="0"/>
    <n v="1055615"/>
    <x v="253"/>
  </r>
  <r>
    <x v="6"/>
    <d v="2012-12-28T00:00:00"/>
    <n v="40206"/>
    <n v="29506"/>
    <s v="96693120-5"/>
    <s v="Computación e Ingeniería S.A."/>
    <n v="24060"/>
    <s v="PROGRAMAS COMPUTACIONALES"/>
    <n v="1055615"/>
    <x v="1"/>
    <s v="DGD"/>
    <n v="0"/>
    <n v="0"/>
    <n v="5"/>
    <n v="0"/>
    <n v="1055615"/>
    <x v="253"/>
  </r>
  <r>
    <x v="6"/>
    <d v="2012-12-31T00:00:00"/>
    <n v="40206"/>
    <n v="29539"/>
    <s v="96693120-5"/>
    <s v="Computación e Ingeniería S.A."/>
    <n v="24043"/>
    <s v="PROGRAMAS COMPUTACIONALES"/>
    <n v="1168114"/>
    <x v="1"/>
    <s v="DGD"/>
    <n v="0"/>
    <n v="0"/>
    <n v="5"/>
    <n v="0"/>
    <n v="1168114"/>
    <x v="253"/>
  </r>
  <r>
    <x v="6"/>
    <d v="2012-12-31T00:00:00"/>
    <n v="40206"/>
    <n v="29539"/>
    <s v="96693120-5"/>
    <s v="Computación e Ingeniería S.A."/>
    <n v="24040"/>
    <s v="PROGRAMAS COMPUTACIONALES"/>
    <n v="1168114"/>
    <x v="1"/>
    <s v="DGD"/>
    <n v="0"/>
    <n v="0"/>
    <n v="5"/>
    <n v="0"/>
    <n v="1168114"/>
    <x v="253"/>
  </r>
  <r>
    <x v="6"/>
    <d v="2012-12-31T00:00:00"/>
    <n v="40206"/>
    <n v="29539"/>
    <s v="96693120-5"/>
    <s v="Computación e Ingeniería S.A."/>
    <n v="24041"/>
    <s v="PROGRAMAS COMPUTACIONALES"/>
    <n v="1168114"/>
    <x v="1"/>
    <s v="DGD"/>
    <n v="0"/>
    <n v="0"/>
    <n v="5"/>
    <n v="0"/>
    <n v="1168114"/>
    <x v="253"/>
  </r>
  <r>
    <x v="6"/>
    <d v="2012-12-31T00:00:00"/>
    <n v="40206"/>
    <n v="29539"/>
    <s v="96693120-5"/>
    <s v="Computación e Ingeniería S.A."/>
    <n v="24042"/>
    <s v="PROGRAMAS COMPUTACIONALES"/>
    <n v="1168114"/>
    <x v="1"/>
    <s v="DGD"/>
    <n v="0"/>
    <n v="0"/>
    <n v="5"/>
    <n v="0"/>
    <n v="1168114"/>
    <x v="253"/>
  </r>
  <r>
    <x v="6"/>
    <d v="2012-12-06T00:00:00"/>
    <n v="40206"/>
    <n v="38902"/>
    <s v="99551740-k"/>
    <s v="E-SIGN S.A."/>
    <n v="24034"/>
    <s v="PROGRAMAS COMPUTACIONALES"/>
    <n v="40824"/>
    <x v="1"/>
    <s v="DGD"/>
    <n v="0"/>
    <n v="0"/>
    <n v="5"/>
    <n v="0"/>
    <n v="40824"/>
    <x v="253"/>
  </r>
  <r>
    <x v="6"/>
    <d v="2012-12-06T00:00:00"/>
    <n v="40206"/>
    <n v="38902"/>
    <s v="99551740-k"/>
    <s v="E-SIGN S.A."/>
    <n v="24035"/>
    <s v="PROGRAMAS COMPUTACIONALES"/>
    <n v="40824"/>
    <x v="1"/>
    <s v="DGD"/>
    <n v="0"/>
    <n v="0"/>
    <n v="5"/>
    <n v="0"/>
    <n v="40824"/>
    <x v="253"/>
  </r>
  <r>
    <x v="6"/>
    <d v="2012-12-06T00:00:00"/>
    <n v="40206"/>
    <n v="38902"/>
    <s v="99551740-k"/>
    <s v="E-SIGN S.A."/>
    <n v="24036"/>
    <s v="PROGRAMAS COMPUTACIONALES"/>
    <n v="40824"/>
    <x v="1"/>
    <s v="DGD"/>
    <n v="0"/>
    <n v="0"/>
    <n v="5"/>
    <n v="0"/>
    <n v="40824"/>
    <x v="253"/>
  </r>
  <r>
    <x v="6"/>
    <d v="2012-12-06T00:00:00"/>
    <n v="40206"/>
    <n v="38902"/>
    <s v="99551740-k"/>
    <s v="E-SIGN S.A."/>
    <n v="24037"/>
    <s v="PROGRAMAS COMPUTACIONALES"/>
    <n v="40824"/>
    <x v="1"/>
    <s v="DGD"/>
    <n v="0"/>
    <n v="0"/>
    <n v="5"/>
    <n v="0"/>
    <n v="40824"/>
    <x v="253"/>
  </r>
  <r>
    <x v="6"/>
    <d v="2012-12-06T00:00:00"/>
    <n v="40206"/>
    <n v="38902"/>
    <s v="99551740-k"/>
    <s v="E-SIGN S.A."/>
    <n v="24038"/>
    <s v="PROGRAMAS COMPUTACIONALES"/>
    <n v="40824"/>
    <x v="1"/>
    <s v="DGD"/>
    <n v="0"/>
    <n v="0"/>
    <n v="5"/>
    <n v="0"/>
    <n v="40824"/>
    <x v="253"/>
  </r>
  <r>
    <x v="6"/>
    <d v="2012-12-06T00:00:00"/>
    <n v="40206"/>
    <n v="38902"/>
    <s v="99551740-k"/>
    <s v="E-SIGN S.A."/>
    <n v="24039"/>
    <s v="PROGRAMAS COMPUTACIONALES"/>
    <n v="40824"/>
    <x v="1"/>
    <s v="DGD"/>
    <n v="0"/>
    <n v="0"/>
    <n v="5"/>
    <n v="0"/>
    <n v="40824"/>
    <x v="253"/>
  </r>
  <r>
    <x v="6"/>
    <d v="2012-12-21T00:00:00"/>
    <n v="40206"/>
    <n v="144667"/>
    <s v="96504550-3"/>
    <s v="IMPORTACIONES Y EXPORTACIONES TECNODATA S.A."/>
    <n v="23338"/>
    <s v="PROGRAMAS COMPUTACIONALES"/>
    <n v="3637400"/>
    <x v="0"/>
    <s v="SEGPRES"/>
    <n v="0"/>
    <n v="0"/>
    <n v="5"/>
    <n v="0"/>
    <n v="3637400"/>
    <x v="253"/>
  </r>
  <r>
    <x v="6"/>
    <d v="2012-12-21T00:00:00"/>
    <n v="40206"/>
    <n v="144667"/>
    <s v="96504550-3"/>
    <s v="IMPORTACIONES Y EXPORTACIONES TECNODATA S.A."/>
    <n v="23341"/>
    <s v="PROGRAMAS COMPUTACIONALES"/>
    <n v="5757352"/>
    <x v="0"/>
    <s v="SEGPRES"/>
    <n v="0"/>
    <n v="0"/>
    <n v="5"/>
    <n v="0"/>
    <n v="5757352"/>
    <x v="253"/>
  </r>
  <r>
    <x v="6"/>
    <d v="2012-12-21T00:00:00"/>
    <n v="40206"/>
    <n v="144667"/>
    <s v="96504550-3"/>
    <s v="IMPORTACIONES Y EXPORTACIONES TECNODATA S.A."/>
    <n v="23339"/>
    <s v="PROGRAMAS COMPUTACIONALES"/>
    <n v="311505"/>
    <x v="0"/>
    <s v="SEGPRES"/>
    <n v="0"/>
    <n v="0"/>
    <n v="5"/>
    <n v="0"/>
    <n v="311505"/>
    <x v="253"/>
  </r>
  <r>
    <x v="6"/>
    <d v="2012-12-21T00:00:00"/>
    <n v="40206"/>
    <n v="144667"/>
    <s v="96504550-3"/>
    <s v="IMPORTACIONES Y EXPORTACIONES TECNODATA S.A."/>
    <n v="23340"/>
    <s v="PROGRAMAS COMPUTACIONALES"/>
    <n v="1317510"/>
    <x v="0"/>
    <s v="SEGPRES"/>
    <n v="0"/>
    <n v="0"/>
    <n v="5"/>
    <n v="0"/>
    <n v="1317510"/>
    <x v="253"/>
  </r>
  <r>
    <x v="6"/>
    <d v="2012-12-21T00:00:00"/>
    <n v="40206"/>
    <n v="144667"/>
    <s v="96504550-3"/>
    <s v="IMPORTACIONES Y EXPORTACIONES TECNODATA S.A."/>
    <n v="23342"/>
    <s v="PROGRAMAS COMPUTACIONALES"/>
    <n v="2371937"/>
    <x v="0"/>
    <s v="SEGPRES"/>
    <n v="0"/>
    <n v="0"/>
    <n v="5"/>
    <n v="0"/>
    <n v="2371937"/>
    <x v="253"/>
  </r>
  <r>
    <x v="6"/>
    <d v="2013-04-16T00:00:00"/>
    <n v="40125"/>
    <n v="42151"/>
    <s v="99551740-k"/>
    <s v="E-SIGN S.A."/>
    <n v="23566"/>
    <s v="PROGRAMAS COMPUTACIONALES"/>
    <n v="14027922"/>
    <x v="1"/>
    <s v="DGD"/>
    <n v="0"/>
    <n v="0"/>
    <n v="5"/>
    <n v="0"/>
    <n v="14027922"/>
    <x v="253"/>
  </r>
  <r>
    <x v="6"/>
    <d v="2013-05-03T00:00:00"/>
    <n v="40286"/>
    <n v="70916"/>
    <s v="76525840-5"/>
    <s v="COMERCIALIZADORA NOTEBOOKCENTER LTDA."/>
    <n v="23490"/>
    <s v="PROGRAMAS COMPUTACIONALES"/>
    <n v="121025"/>
    <x v="0"/>
    <s v="SEGPRES"/>
    <n v="0"/>
    <n v="0"/>
    <n v="5"/>
    <n v="0"/>
    <n v="121025"/>
    <x v="253"/>
  </r>
  <r>
    <x v="6"/>
    <d v="2013-06-12T00:00:00"/>
    <n v="40085"/>
    <n v="75"/>
    <s v="76822470-6"/>
    <s v="AGIL INGENIERIA Y CONSULTORIA LTDA"/>
    <n v="23563"/>
    <s v="PROGRAMAS COMPUTACIONALES"/>
    <n v="2827129"/>
    <x v="1"/>
    <s v="DGD"/>
    <n v="0"/>
    <n v="0"/>
    <n v="5"/>
    <n v="0"/>
    <n v="2827129"/>
    <x v="253"/>
  </r>
  <r>
    <x v="6"/>
    <d v="2013-06-18T00:00:00"/>
    <n v="40085"/>
    <n v="30494"/>
    <s v="96693120-5"/>
    <s v="Computación e Ingeniería S.A."/>
    <n v="23569"/>
    <s v="PROGRAMAS COMPUTACIONALES"/>
    <n v="175162"/>
    <x v="1"/>
    <s v="DGD"/>
    <n v="0"/>
    <n v="0"/>
    <n v="5"/>
    <n v="0"/>
    <n v="175162"/>
    <x v="253"/>
  </r>
  <r>
    <x v="6"/>
    <d v="2013-10-18T00:00:00"/>
    <n v="40528"/>
    <n v="1228"/>
    <s v="76804300-0"/>
    <s v="SEGURIDAD Y RESPALDO COMPUTACIONAL LTDA."/>
    <n v="23921"/>
    <s v="PROGRAMAS COMPUTACIONALES"/>
    <n v="2994332"/>
    <x v="0"/>
    <s v="SEGPRES"/>
    <n v="0"/>
    <n v="0"/>
    <n v="5"/>
    <n v="0"/>
    <n v="2994332"/>
    <x v="253"/>
  </r>
  <r>
    <x v="6"/>
    <d v="2013-10-27T00:00:00"/>
    <n v="40528"/>
    <n v="18534"/>
    <s v="94099000-9"/>
    <s v="Microsystem"/>
    <n v="24010"/>
    <s v="PROGRAMAS COMPUTACIONALES"/>
    <n v="2463193"/>
    <x v="1"/>
    <s v="DGD"/>
    <n v="0"/>
    <n v="0"/>
    <n v="5"/>
    <n v="0"/>
    <n v="2463193"/>
    <x v="253"/>
  </r>
  <r>
    <x v="6"/>
    <d v="2013-11-14T00:00:00"/>
    <n v="40731"/>
    <n v="31718"/>
    <s v="96693120-5"/>
    <s v="Computación e Ingeniería S.A."/>
    <n v="23996"/>
    <s v="PROGRAMAS COMPUTACIONALES"/>
    <n v="6640077"/>
    <x v="1"/>
    <s v="DGD"/>
    <n v="0"/>
    <n v="0"/>
    <n v="5"/>
    <n v="0"/>
    <n v="6640077"/>
    <x v="253"/>
  </r>
  <r>
    <x v="6"/>
    <d v="2013-11-14T00:00:00"/>
    <n v="40731"/>
    <n v="31718"/>
    <s v="96693120-5"/>
    <s v="Computación e Ingeniería S.A."/>
    <n v="23997"/>
    <s v="PROGRAMAS COMPUTACIONALES"/>
    <n v="2188566"/>
    <x v="1"/>
    <s v="DGD"/>
    <n v="0"/>
    <n v="0"/>
    <n v="5"/>
    <n v="0"/>
    <n v="2188566"/>
    <x v="253"/>
  </r>
  <r>
    <x v="6"/>
    <d v="2013-11-14T00:00:00"/>
    <n v="40731"/>
    <n v="31718"/>
    <s v="96693120-5"/>
    <s v="Computación e Ingeniería S.A."/>
    <n v="23998"/>
    <s v="PROGRAMAS COMPUTACIONALES"/>
    <n v="16123908"/>
    <x v="1"/>
    <s v="DGD"/>
    <n v="0"/>
    <n v="0"/>
    <n v="5"/>
    <n v="0"/>
    <n v="16123908"/>
    <x v="253"/>
  </r>
  <r>
    <x v="6"/>
    <d v="2013-11-14T00:00:00"/>
    <n v="40731"/>
    <n v="31718"/>
    <s v="96693120-5"/>
    <s v="Computación e Ingeniería S.A."/>
    <n v="23999"/>
    <s v="PROGRAMAS COMPUTACIONALES"/>
    <n v="13311937"/>
    <x v="1"/>
    <s v="DGD"/>
    <n v="0"/>
    <n v="0"/>
    <n v="5"/>
    <n v="0"/>
    <n v="13311937"/>
    <x v="253"/>
  </r>
  <r>
    <x v="6"/>
    <d v="2013-11-13T00:00:00"/>
    <n v="40731"/>
    <n v="48442"/>
    <s v="99551740-k"/>
    <s v="E-SIGN S.A."/>
    <n v="24062"/>
    <s v="PROGRAMAS COMPUTACIONALES"/>
    <n v="483230"/>
    <x v="0"/>
    <s v="SEGPRES"/>
    <n v="0"/>
    <n v="0"/>
    <n v="5"/>
    <n v="0"/>
    <n v="483230"/>
    <x v="253"/>
  </r>
  <r>
    <x v="6"/>
    <d v="2013-12-11T00:00:00"/>
    <n v="40772"/>
    <n v="2854"/>
    <s v="76059325-7"/>
    <s v="Karina Cárdenas Astete y Compañía Limitada"/>
    <n v="24072"/>
    <s v="PROGRAMAS COMPUTACIONALES"/>
    <n v="155038"/>
    <x v="3"/>
    <s v="CAIGG"/>
    <n v="0"/>
    <n v="0"/>
    <n v="5"/>
    <n v="0"/>
    <n v="155038"/>
    <x v="253"/>
  </r>
  <r>
    <x v="6"/>
    <d v="2013-12-11T00:00:00"/>
    <n v="40772"/>
    <n v="2854"/>
    <s v="76059325-7"/>
    <s v="Karina Cárdenas Astete y Compañía Limitada"/>
    <n v="24073"/>
    <s v="PROGRAMAS COMPUTACIONALES"/>
    <n v="155037"/>
    <x v="3"/>
    <s v="CAIGG"/>
    <n v="0"/>
    <n v="0"/>
    <n v="5"/>
    <n v="0"/>
    <n v="155037"/>
    <x v="253"/>
  </r>
  <r>
    <x v="6"/>
    <d v="2013-12-11T00:00:00"/>
    <n v="40772"/>
    <n v="2854"/>
    <s v="76059325-7"/>
    <s v="Karina Cárdenas Astete y Compañía Limitada"/>
    <n v="24071"/>
    <s v="PROGRAMAS COMPUTACIONALES"/>
    <n v="155038"/>
    <x v="3"/>
    <s v="CAIGG"/>
    <n v="0"/>
    <n v="0"/>
    <n v="5"/>
    <n v="0"/>
    <n v="155038"/>
    <x v="253"/>
  </r>
  <r>
    <x v="6"/>
    <d v="2013-12-31T00:00:00"/>
    <n v="40772"/>
    <n v="3755"/>
    <s v="76367430-4"/>
    <s v="SOC- COMERCIAL FORTEZA Y CIA. LTDA"/>
    <n v="24063"/>
    <s v="PROGRAMAS COMPUTACIONALES"/>
    <n v="7097196"/>
    <x v="0"/>
    <s v="SEGPRES"/>
    <n v="0"/>
    <n v="0"/>
    <n v="5"/>
    <n v="0"/>
    <n v="7097196"/>
    <x v="253"/>
  </r>
  <r>
    <x v="6"/>
    <d v="2013-12-27T00:00:00"/>
    <n v="40772"/>
    <n v="9098"/>
    <s v="96899890-0"/>
    <s v="Orión 2000 S.A"/>
    <n v="24075"/>
    <s v="PROGRAMAS COMPUTACIONALES"/>
    <n v="21619419"/>
    <x v="1"/>
    <s v="DGD"/>
    <n v="0"/>
    <n v="0"/>
    <n v="5"/>
    <n v="0"/>
    <n v="21619419"/>
    <x v="253"/>
  </r>
  <r>
    <x v="6"/>
    <d v="2013-12-20T00:00:00"/>
    <n v="40772"/>
    <n v="12487"/>
    <s v="77842230-1"/>
    <s v="Aquanta"/>
    <n v="24068"/>
    <s v="PROGRAMAS COMPUTACIONALES"/>
    <n v="122565"/>
    <x v="3"/>
    <s v="CAIGG"/>
    <n v="0"/>
    <n v="0"/>
    <n v="5"/>
    <n v="0"/>
    <n v="122565"/>
    <x v="253"/>
  </r>
  <r>
    <x v="6"/>
    <d v="2013-12-20T00:00:00"/>
    <n v="40772"/>
    <n v="12487"/>
    <s v="77842230-1"/>
    <s v="Aquanta"/>
    <n v="24069"/>
    <s v="PROGRAMAS COMPUTACIONALES"/>
    <n v="122565"/>
    <x v="3"/>
    <s v="CAIGG"/>
    <n v="0"/>
    <n v="0"/>
    <n v="5"/>
    <n v="0"/>
    <n v="122565"/>
    <x v="253"/>
  </r>
  <r>
    <x v="6"/>
    <d v="2013-12-20T00:00:00"/>
    <n v="40772"/>
    <n v="12487"/>
    <s v="77842230-1"/>
    <s v="Aquanta"/>
    <n v="24070"/>
    <s v="PROGRAMAS COMPUTACIONALES"/>
    <n v="122565"/>
    <x v="3"/>
    <s v="CAIGG"/>
    <n v="0"/>
    <n v="0"/>
    <n v="5"/>
    <n v="0"/>
    <n v="122565"/>
    <x v="253"/>
  </r>
  <r>
    <x v="6"/>
    <d v="2013-12-30T00:00:00"/>
    <n v="40772"/>
    <n v="32181"/>
    <s v="96693120-5"/>
    <s v="Computación e Ingeniería S.A."/>
    <n v="24074"/>
    <s v="PROGRAMAS COMPUTACIONALES"/>
    <n v="2329508"/>
    <x v="1"/>
    <s v="DGD"/>
    <n v="0"/>
    <n v="0"/>
    <n v="5"/>
    <n v="0"/>
    <n v="2329508"/>
    <x v="253"/>
  </r>
  <r>
    <x v="6"/>
    <d v="2013-12-27T00:00:00"/>
    <n v="40772"/>
    <n v="40178"/>
    <s v="96768410-4"/>
    <s v="Payroll S.A."/>
    <n v="24064"/>
    <s v="PROGRAMAS COMPUTACIONALES"/>
    <n v="7980427"/>
    <x v="0"/>
    <s v="SEGPRES"/>
    <n v="0"/>
    <n v="0"/>
    <n v="5"/>
    <n v="0"/>
    <n v="7980427"/>
    <x v="253"/>
  </r>
  <r>
    <x v="6"/>
    <d v="2013-12-26T00:00:00"/>
    <n v="40772"/>
    <n v="156683"/>
    <s v="96504550-3"/>
    <s v="IMPORTACIONES Y EXPORTACIONES TECNODATA S.A."/>
    <n v="23948"/>
    <s v="PROGRAMAS COMPUTACIONALES"/>
    <n v="1773114"/>
    <x v="0"/>
    <s v="SEGPRES"/>
    <n v="0"/>
    <n v="0"/>
    <n v="5"/>
    <n v="0"/>
    <n v="1773114"/>
    <x v="253"/>
  </r>
  <r>
    <x v="6"/>
    <d v="2013-12-26T00:00:00"/>
    <n v="40772"/>
    <n v="156684"/>
    <s v="96504550-3"/>
    <s v="IMPORTACIONES Y EXPORTACIONES TECNODATA S.A."/>
    <n v="23949"/>
    <s v="PROGRAMAS COMPUTACIONALES"/>
    <n v="297361"/>
    <x v="0"/>
    <s v="SEGPRES"/>
    <n v="0"/>
    <n v="0"/>
    <n v="5"/>
    <n v="0"/>
    <n v="297361"/>
    <x v="253"/>
  </r>
  <r>
    <x v="6"/>
    <d v="2014-02-17T00:00:00"/>
    <n v="41181"/>
    <n v="118"/>
    <s v="76822470-6"/>
    <s v="AGIL INGENIERIA Y CONSULTORIA LTDA"/>
    <n v="24842"/>
    <s v="PROGRAMAS COMPUTACIONALES"/>
    <n v="1289177"/>
    <x v="1"/>
    <s v="DGD"/>
    <n v="0"/>
    <n v="0"/>
    <n v="5"/>
    <n v="0"/>
    <n v="1289177"/>
    <x v="253"/>
  </r>
  <r>
    <x v="6"/>
    <d v="2014-05-19T00:00:00"/>
    <n v="41801"/>
    <n v="985"/>
    <s v="76026331-1"/>
    <s v="AM INVERSIONES SOC. ANONIMA CERRADA"/>
    <n v="24843"/>
    <s v="PROGRAMAS COMPUTACIONALES"/>
    <n v="157023"/>
    <x v="1"/>
    <s v="DGD"/>
    <n v="0"/>
    <n v="0"/>
    <n v="5"/>
    <n v="0"/>
    <n v="157023"/>
    <x v="253"/>
  </r>
  <r>
    <x v="6"/>
    <d v="2014-05-19T00:00:00"/>
    <n v="41801"/>
    <n v="985"/>
    <s v="76026331-1"/>
    <s v="AM INVERSIONES SOC. ANONIMA CERRADA"/>
    <n v="24844"/>
    <s v="PROGRAMAS COMPUTACIONALES"/>
    <n v="157023"/>
    <x v="1"/>
    <s v="DGD"/>
    <n v="0"/>
    <n v="0"/>
    <n v="5"/>
    <n v="0"/>
    <n v="157023"/>
    <x v="253"/>
  </r>
  <r>
    <x v="6"/>
    <d v="2014-05-19T00:00:00"/>
    <n v="41801"/>
    <n v="985"/>
    <s v="76026331-1"/>
    <s v="AM INVERSIONES SOC. ANONIMA CERRADA"/>
    <n v="24845"/>
    <s v="PROGRAMAS COMPUTACIONALES"/>
    <n v="157023"/>
    <x v="1"/>
    <s v="DGD"/>
    <n v="0"/>
    <n v="0"/>
    <n v="5"/>
    <n v="0"/>
    <n v="157023"/>
    <x v="253"/>
  </r>
  <r>
    <x v="6"/>
    <d v="2014-05-05T00:00:00"/>
    <n v="41801"/>
    <n v="24190"/>
    <s v="99533780-0"/>
    <s v="AMINORTE S.A."/>
    <n v="25418"/>
    <s v="PROGRAMAS COMPUTACIONALES"/>
    <n v="735938"/>
    <x v="0"/>
    <s v="SEGPRES"/>
    <n v="0"/>
    <n v="0"/>
    <n v="5"/>
    <n v="0"/>
    <n v="735938"/>
    <x v="253"/>
  </r>
  <r>
    <x v="6"/>
    <d v="2014-05-30T00:00:00"/>
    <n v="41801"/>
    <n v="56967"/>
    <s v="99551740-k"/>
    <s v="E-SIGN S.A."/>
    <n v="24889"/>
    <s v="PROGRAMAS COMPUTACIONALES"/>
    <n v="8600864"/>
    <x v="1"/>
    <s v="DGD"/>
    <n v="0"/>
    <n v="0"/>
    <n v="5"/>
    <n v="0"/>
    <n v="8600864"/>
    <x v="253"/>
  </r>
  <r>
    <x v="6"/>
    <d v="2014-07-31T00:00:00"/>
    <n v="42178"/>
    <n v="2496"/>
    <s v="76300290-K"/>
    <s v="TRANSACTION LINE CHILE S.A."/>
    <n v="24321"/>
    <s v="PROGRAMAS COMPUTACIONALES"/>
    <n v="11177627"/>
    <x v="0"/>
    <s v="SEGPRES"/>
    <n v="0"/>
    <n v="0"/>
    <n v="5"/>
    <n v="0"/>
    <n v="11177627"/>
    <x v="253"/>
  </r>
  <r>
    <x v="6"/>
    <d v="2014-07-29T00:00:00"/>
    <n v="42178"/>
    <n v="56382"/>
    <s v="96678350-8"/>
    <s v="TechnoSystems Chile S.A"/>
    <n v="24888"/>
    <s v="PROGRAMAS COMPUTACIONALES"/>
    <n v="936069"/>
    <x v="3"/>
    <s v="CAIGG"/>
    <n v="0"/>
    <n v="0"/>
    <n v="5"/>
    <n v="0"/>
    <n v="936069"/>
    <x v="253"/>
  </r>
  <r>
    <x v="6"/>
    <d v="2014-09-04T00:00:00"/>
    <n v="42304"/>
    <n v="1111"/>
    <s v="76026331-1"/>
    <s v="AM INVERSIONES SOC. ANONIMA CERRADA"/>
    <n v="24979"/>
    <s v="SISTEMAS DE INFORMACION"/>
    <n v="11263"/>
    <x v="1"/>
    <s v="DGD"/>
    <n v="0"/>
    <n v="0"/>
    <n v="5"/>
    <n v="0"/>
    <n v="11263"/>
    <x v="253"/>
  </r>
  <r>
    <x v="6"/>
    <d v="2014-09-04T00:00:00"/>
    <n v="42304"/>
    <n v="1111"/>
    <s v="76026331-1"/>
    <s v="AM INVERSIONES SOC. ANONIMA CERRADA"/>
    <n v="24915"/>
    <s v="SISTEMAS DE INFORMACION"/>
    <n v="11263"/>
    <x v="1"/>
    <s v="DGD"/>
    <n v="0"/>
    <n v="0"/>
    <n v="5"/>
    <n v="0"/>
    <n v="11263"/>
    <x v="253"/>
  </r>
  <r>
    <x v="6"/>
    <d v="2014-09-04T00:00:00"/>
    <n v="42304"/>
    <n v="1111"/>
    <s v="76026331-1"/>
    <s v="AM INVERSIONES SOC. ANONIMA CERRADA"/>
    <n v="24980"/>
    <s v="SISTEMAS DE INFORMACION"/>
    <n v="11263"/>
    <x v="1"/>
    <s v="DGD"/>
    <n v="0"/>
    <n v="0"/>
    <n v="5"/>
    <n v="0"/>
    <n v="11263"/>
    <x v="253"/>
  </r>
  <r>
    <x v="6"/>
    <d v="2014-09-04T00:00:00"/>
    <n v="42304"/>
    <n v="1111"/>
    <s v="76026331-1"/>
    <s v="AM INVERSIONES SOC. ANONIMA CERRADA"/>
    <n v="24890"/>
    <s v="SISTEMAS DE INFORMACION"/>
    <n v="11263"/>
    <x v="1"/>
    <s v="DGD"/>
    <n v="0"/>
    <n v="0"/>
    <n v="5"/>
    <n v="0"/>
    <n v="11263"/>
    <x v="253"/>
  </r>
  <r>
    <x v="6"/>
    <d v="2014-09-04T00:00:00"/>
    <n v="42304"/>
    <n v="1111"/>
    <s v="76026331-1"/>
    <s v="AM INVERSIONES SOC. ANONIMA CERRADA"/>
    <n v="24981"/>
    <s v="SISTEMAS DE INFORMACION"/>
    <n v="11263"/>
    <x v="1"/>
    <s v="DGD"/>
    <n v="0"/>
    <n v="0"/>
    <n v="5"/>
    <n v="0"/>
    <n v="11263"/>
    <x v="253"/>
  </r>
  <r>
    <x v="6"/>
    <d v="2014-09-04T00:00:00"/>
    <n v="42304"/>
    <n v="1111"/>
    <s v="76026331-1"/>
    <s v="AM INVERSIONES SOC. ANONIMA CERRADA"/>
    <n v="24916"/>
    <s v="SISTEMAS DE INFORMACION"/>
    <n v="11263"/>
    <x v="1"/>
    <s v="DGD"/>
    <n v="0"/>
    <n v="0"/>
    <n v="5"/>
    <n v="0"/>
    <n v="11263"/>
    <x v="253"/>
  </r>
  <r>
    <x v="6"/>
    <d v="2014-09-04T00:00:00"/>
    <n v="42304"/>
    <n v="1111"/>
    <s v="76026331-1"/>
    <s v="AM INVERSIONES SOC. ANONIMA CERRADA"/>
    <n v="24982"/>
    <s v="SISTEMAS DE INFORMACION"/>
    <n v="11263"/>
    <x v="1"/>
    <s v="DGD"/>
    <n v="0"/>
    <n v="0"/>
    <n v="5"/>
    <n v="0"/>
    <n v="11263"/>
    <x v="253"/>
  </r>
  <r>
    <x v="6"/>
    <d v="2014-09-04T00:00:00"/>
    <n v="42304"/>
    <n v="1111"/>
    <s v="76026331-1"/>
    <s v="AM INVERSIONES SOC. ANONIMA CERRADA"/>
    <n v="24891"/>
    <s v="SISTEMAS DE INFORMACION"/>
    <n v="11274"/>
    <x v="1"/>
    <s v="DGD"/>
    <n v="0"/>
    <n v="0"/>
    <n v="5"/>
    <n v="0"/>
    <n v="11274"/>
    <x v="253"/>
  </r>
  <r>
    <x v="6"/>
    <d v="2014-09-04T00:00:00"/>
    <n v="42304"/>
    <n v="1111"/>
    <s v="76026331-1"/>
    <s v="AM INVERSIONES SOC. ANONIMA CERRADA"/>
    <n v="24983"/>
    <s v="SISTEMAS DE INFORMACION"/>
    <n v="11263"/>
    <x v="1"/>
    <s v="DGD"/>
    <n v="0"/>
    <n v="0"/>
    <n v="5"/>
    <n v="0"/>
    <n v="11263"/>
    <x v="253"/>
  </r>
  <r>
    <x v="6"/>
    <d v="2014-09-04T00:00:00"/>
    <n v="42304"/>
    <n v="1111"/>
    <s v="76026331-1"/>
    <s v="AM INVERSIONES SOC. ANONIMA CERRADA"/>
    <n v="24917"/>
    <s v="SISTEMAS DE INFORMACION"/>
    <n v="11263"/>
    <x v="1"/>
    <s v="DGD"/>
    <n v="0"/>
    <n v="0"/>
    <n v="5"/>
    <n v="0"/>
    <n v="11263"/>
    <x v="253"/>
  </r>
  <r>
    <x v="6"/>
    <d v="2014-09-04T00:00:00"/>
    <n v="42304"/>
    <n v="1111"/>
    <s v="76026331-1"/>
    <s v="AM INVERSIONES SOC. ANONIMA CERRADA"/>
    <n v="24984"/>
    <s v="SISTEMAS DE INFORMACION"/>
    <n v="11263"/>
    <x v="1"/>
    <s v="DGD"/>
    <n v="0"/>
    <n v="0"/>
    <n v="5"/>
    <n v="0"/>
    <n v="11263"/>
    <x v="253"/>
  </r>
  <r>
    <x v="6"/>
    <d v="2014-09-04T00:00:00"/>
    <n v="42304"/>
    <n v="1111"/>
    <s v="76026331-1"/>
    <s v="AM INVERSIONES SOC. ANONIMA CERRADA"/>
    <n v="24892"/>
    <s v="SISTEMAS DE INFORMACION"/>
    <n v="11263"/>
    <x v="1"/>
    <s v="DGD"/>
    <n v="0"/>
    <n v="0"/>
    <n v="5"/>
    <n v="0"/>
    <n v="11263"/>
    <x v="253"/>
  </r>
  <r>
    <x v="6"/>
    <d v="2014-09-04T00:00:00"/>
    <n v="42304"/>
    <n v="1111"/>
    <s v="76026331-1"/>
    <s v="AM INVERSIONES SOC. ANONIMA CERRADA"/>
    <n v="24985"/>
    <s v="SISTEMAS DE INFORMACION"/>
    <n v="11263"/>
    <x v="1"/>
    <s v="DGD"/>
    <n v="0"/>
    <n v="0"/>
    <n v="5"/>
    <n v="0"/>
    <n v="11263"/>
    <x v="253"/>
  </r>
  <r>
    <x v="6"/>
    <d v="2014-09-04T00:00:00"/>
    <n v="42304"/>
    <n v="1111"/>
    <s v="76026331-1"/>
    <s v="AM INVERSIONES SOC. ANONIMA CERRADA"/>
    <n v="24918"/>
    <s v="SISTEMAS DE INFORMACION"/>
    <n v="11263"/>
    <x v="1"/>
    <s v="DGD"/>
    <n v="0"/>
    <n v="0"/>
    <n v="5"/>
    <n v="0"/>
    <n v="11263"/>
    <x v="253"/>
  </r>
  <r>
    <x v="6"/>
    <d v="2014-09-04T00:00:00"/>
    <n v="42304"/>
    <n v="1111"/>
    <s v="76026331-1"/>
    <s v="AM INVERSIONES SOC. ANONIMA CERRADA"/>
    <n v="24986"/>
    <s v="SISTEMAS DE INFORMACION"/>
    <n v="11263"/>
    <x v="1"/>
    <s v="DGD"/>
    <n v="0"/>
    <n v="0"/>
    <n v="5"/>
    <n v="0"/>
    <n v="11263"/>
    <x v="253"/>
  </r>
  <r>
    <x v="6"/>
    <d v="2014-09-04T00:00:00"/>
    <n v="42304"/>
    <n v="1111"/>
    <s v="76026331-1"/>
    <s v="AM INVERSIONES SOC. ANONIMA CERRADA"/>
    <n v="24893"/>
    <s v="SISTEMAS DE INFORMACION"/>
    <n v="11263"/>
    <x v="1"/>
    <s v="DGD"/>
    <n v="0"/>
    <n v="0"/>
    <n v="5"/>
    <n v="0"/>
    <n v="11263"/>
    <x v="253"/>
  </r>
  <r>
    <x v="6"/>
    <d v="2014-09-04T00:00:00"/>
    <n v="42304"/>
    <n v="1111"/>
    <s v="76026331-1"/>
    <s v="AM INVERSIONES SOC. ANONIMA CERRADA"/>
    <n v="24987"/>
    <s v="SISTEMAS DE INFORMACION"/>
    <n v="11263"/>
    <x v="1"/>
    <s v="DGD"/>
    <n v="0"/>
    <n v="0"/>
    <n v="5"/>
    <n v="0"/>
    <n v="11263"/>
    <x v="253"/>
  </r>
  <r>
    <x v="6"/>
    <d v="2014-09-04T00:00:00"/>
    <n v="42304"/>
    <n v="1111"/>
    <s v="76026331-1"/>
    <s v="AM INVERSIONES SOC. ANONIMA CERRADA"/>
    <n v="24919"/>
    <s v="SISTEMAS DE INFORMACION"/>
    <n v="11263"/>
    <x v="1"/>
    <s v="DGD"/>
    <n v="0"/>
    <n v="0"/>
    <n v="5"/>
    <n v="0"/>
    <n v="11263"/>
    <x v="253"/>
  </r>
  <r>
    <x v="6"/>
    <d v="2014-09-04T00:00:00"/>
    <n v="42304"/>
    <n v="1111"/>
    <s v="76026331-1"/>
    <s v="AM INVERSIONES SOC. ANONIMA CERRADA"/>
    <n v="24988"/>
    <s v="SISTEMAS DE INFORMACION"/>
    <n v="11263"/>
    <x v="1"/>
    <s v="DGD"/>
    <n v="0"/>
    <n v="0"/>
    <n v="5"/>
    <n v="0"/>
    <n v="11263"/>
    <x v="253"/>
  </r>
  <r>
    <x v="6"/>
    <d v="2014-09-04T00:00:00"/>
    <n v="42304"/>
    <n v="1111"/>
    <s v="76026331-1"/>
    <s v="AM INVERSIONES SOC. ANONIMA CERRADA"/>
    <n v="24894"/>
    <s v="SISTEMAS DE INFORMACION"/>
    <n v="11263"/>
    <x v="1"/>
    <s v="DGD"/>
    <n v="0"/>
    <n v="0"/>
    <n v="5"/>
    <n v="0"/>
    <n v="11263"/>
    <x v="253"/>
  </r>
  <r>
    <x v="6"/>
    <d v="2014-09-04T00:00:00"/>
    <n v="42304"/>
    <n v="1111"/>
    <s v="76026331-1"/>
    <s v="AM INVERSIONES SOC. ANONIMA CERRADA"/>
    <n v="24989"/>
    <s v="SISTEMAS DE INFORMACION"/>
    <n v="11263"/>
    <x v="1"/>
    <s v="DGD"/>
    <n v="0"/>
    <n v="0"/>
    <n v="5"/>
    <n v="0"/>
    <n v="11263"/>
    <x v="253"/>
  </r>
  <r>
    <x v="6"/>
    <d v="2014-09-04T00:00:00"/>
    <n v="42304"/>
    <n v="1111"/>
    <s v="76026331-1"/>
    <s v="AM INVERSIONES SOC. ANONIMA CERRADA"/>
    <n v="24920"/>
    <s v="SISTEMAS DE INFORMACION"/>
    <n v="11263"/>
    <x v="1"/>
    <s v="DGD"/>
    <n v="0"/>
    <n v="0"/>
    <n v="5"/>
    <n v="0"/>
    <n v="11263"/>
    <x v="253"/>
  </r>
  <r>
    <x v="6"/>
    <d v="2014-09-04T00:00:00"/>
    <n v="42304"/>
    <n v="1111"/>
    <s v="76026331-1"/>
    <s v="AM INVERSIONES SOC. ANONIMA CERRADA"/>
    <n v="24895"/>
    <s v="SISTEMAS DE INFORMACION"/>
    <n v="11263"/>
    <x v="1"/>
    <s v="DGD"/>
    <n v="0"/>
    <n v="0"/>
    <n v="5"/>
    <n v="0"/>
    <n v="11263"/>
    <x v="253"/>
  </r>
  <r>
    <x v="6"/>
    <d v="2014-09-04T00:00:00"/>
    <n v="42304"/>
    <n v="1111"/>
    <s v="76026331-1"/>
    <s v="AM INVERSIONES SOC. ANONIMA CERRADA"/>
    <n v="24921"/>
    <s v="SISTEMAS DE INFORMACION"/>
    <n v="11263"/>
    <x v="1"/>
    <s v="DGD"/>
    <n v="0"/>
    <n v="0"/>
    <n v="5"/>
    <n v="0"/>
    <n v="11263"/>
    <x v="253"/>
  </r>
  <r>
    <x v="6"/>
    <d v="2014-09-04T00:00:00"/>
    <n v="42304"/>
    <n v="1111"/>
    <s v="76026331-1"/>
    <s v="AM INVERSIONES SOC. ANONIMA CERRADA"/>
    <n v="24896"/>
    <s v="SISTEMAS DE INFORMACION"/>
    <n v="11263"/>
    <x v="1"/>
    <s v="DGD"/>
    <n v="0"/>
    <n v="0"/>
    <n v="5"/>
    <n v="0"/>
    <n v="11263"/>
    <x v="253"/>
  </r>
  <r>
    <x v="6"/>
    <d v="2014-09-04T00:00:00"/>
    <n v="42304"/>
    <n v="1111"/>
    <s v="76026331-1"/>
    <s v="AM INVERSIONES SOC. ANONIMA CERRADA"/>
    <n v="24922"/>
    <s v="SISTEMAS DE INFORMACION"/>
    <n v="11263"/>
    <x v="1"/>
    <s v="DGD"/>
    <n v="0"/>
    <n v="0"/>
    <n v="5"/>
    <n v="0"/>
    <n v="11263"/>
    <x v="253"/>
  </r>
  <r>
    <x v="6"/>
    <d v="2014-09-04T00:00:00"/>
    <n v="42304"/>
    <n v="1111"/>
    <s v="76026331-1"/>
    <s v="AM INVERSIONES SOC. ANONIMA CERRADA"/>
    <n v="24897"/>
    <s v="SISTEMAS DE INFORMACION"/>
    <n v="11263"/>
    <x v="1"/>
    <s v="DGD"/>
    <n v="0"/>
    <n v="0"/>
    <n v="5"/>
    <n v="0"/>
    <n v="11263"/>
    <x v="253"/>
  </r>
  <r>
    <x v="6"/>
    <d v="2014-09-04T00:00:00"/>
    <n v="42304"/>
    <n v="1111"/>
    <s v="76026331-1"/>
    <s v="AM INVERSIONES SOC. ANONIMA CERRADA"/>
    <n v="24923"/>
    <s v="SISTEMAS DE INFORMACION"/>
    <n v="11263"/>
    <x v="1"/>
    <s v="DGD"/>
    <n v="0"/>
    <n v="0"/>
    <n v="5"/>
    <n v="0"/>
    <n v="11263"/>
    <x v="253"/>
  </r>
  <r>
    <x v="6"/>
    <d v="2014-09-04T00:00:00"/>
    <n v="42304"/>
    <n v="1111"/>
    <s v="76026331-1"/>
    <s v="AM INVERSIONES SOC. ANONIMA CERRADA"/>
    <n v="24898"/>
    <s v="SISTEMAS DE INFORMACION"/>
    <n v="11263"/>
    <x v="1"/>
    <s v="DGD"/>
    <n v="0"/>
    <n v="0"/>
    <n v="5"/>
    <n v="0"/>
    <n v="11263"/>
    <x v="253"/>
  </r>
  <r>
    <x v="6"/>
    <d v="2014-09-04T00:00:00"/>
    <n v="42304"/>
    <n v="1111"/>
    <s v="76026331-1"/>
    <s v="AM INVERSIONES SOC. ANONIMA CERRADA"/>
    <n v="24924"/>
    <s v="SISTEMAS DE INFORMACION"/>
    <n v="11263"/>
    <x v="1"/>
    <s v="DGD"/>
    <n v="0"/>
    <n v="0"/>
    <n v="5"/>
    <n v="0"/>
    <n v="11263"/>
    <x v="253"/>
  </r>
  <r>
    <x v="6"/>
    <d v="2014-09-04T00:00:00"/>
    <n v="42304"/>
    <n v="1111"/>
    <s v="76026331-1"/>
    <s v="AM INVERSIONES SOC. ANONIMA CERRADA"/>
    <n v="24899"/>
    <s v="SISTEMAS DE INFORMACION"/>
    <n v="11263"/>
    <x v="1"/>
    <s v="DGD"/>
    <n v="0"/>
    <n v="0"/>
    <n v="5"/>
    <n v="0"/>
    <n v="11263"/>
    <x v="253"/>
  </r>
  <r>
    <x v="6"/>
    <d v="2014-09-04T00:00:00"/>
    <n v="42304"/>
    <n v="1111"/>
    <s v="76026331-1"/>
    <s v="AM INVERSIONES SOC. ANONIMA CERRADA"/>
    <n v="24925"/>
    <s v="SISTEMAS DE INFORMACION"/>
    <n v="11263"/>
    <x v="1"/>
    <s v="DGD"/>
    <n v="0"/>
    <n v="0"/>
    <n v="5"/>
    <n v="0"/>
    <n v="11263"/>
    <x v="253"/>
  </r>
  <r>
    <x v="6"/>
    <d v="2014-09-04T00:00:00"/>
    <n v="42304"/>
    <n v="1111"/>
    <s v="76026331-1"/>
    <s v="AM INVERSIONES SOC. ANONIMA CERRADA"/>
    <n v="24900"/>
    <s v="SISTEMAS DE INFORMACION"/>
    <n v="11263"/>
    <x v="1"/>
    <s v="DGD"/>
    <n v="0"/>
    <n v="0"/>
    <n v="5"/>
    <n v="0"/>
    <n v="11263"/>
    <x v="253"/>
  </r>
  <r>
    <x v="6"/>
    <d v="2014-09-04T00:00:00"/>
    <n v="42304"/>
    <n v="1111"/>
    <s v="76026331-1"/>
    <s v="AM INVERSIONES SOC. ANONIMA CERRADA"/>
    <n v="24926"/>
    <s v="SISTEMAS DE INFORMACION"/>
    <n v="11263"/>
    <x v="1"/>
    <s v="DGD"/>
    <n v="0"/>
    <n v="0"/>
    <n v="5"/>
    <n v="0"/>
    <n v="11263"/>
    <x v="253"/>
  </r>
  <r>
    <x v="6"/>
    <d v="2014-09-04T00:00:00"/>
    <n v="42304"/>
    <n v="1111"/>
    <s v="76026331-1"/>
    <s v="AM INVERSIONES SOC. ANONIMA CERRADA"/>
    <n v="24901"/>
    <s v="SISTEMAS DE INFORMACION"/>
    <n v="11263"/>
    <x v="1"/>
    <s v="DGD"/>
    <n v="0"/>
    <n v="0"/>
    <n v="5"/>
    <n v="0"/>
    <n v="11263"/>
    <x v="253"/>
  </r>
  <r>
    <x v="6"/>
    <d v="2014-09-04T00:00:00"/>
    <n v="42304"/>
    <n v="1111"/>
    <s v="76026331-1"/>
    <s v="AM INVERSIONES SOC. ANONIMA CERRADA"/>
    <n v="24927"/>
    <s v="SISTEMAS DE INFORMACION"/>
    <n v="11263"/>
    <x v="1"/>
    <s v="DGD"/>
    <n v="0"/>
    <n v="0"/>
    <n v="5"/>
    <n v="0"/>
    <n v="11263"/>
    <x v="253"/>
  </r>
  <r>
    <x v="6"/>
    <d v="2014-09-04T00:00:00"/>
    <n v="42304"/>
    <n v="1111"/>
    <s v="76026331-1"/>
    <s v="AM INVERSIONES SOC. ANONIMA CERRADA"/>
    <n v="24902"/>
    <s v="SISTEMAS DE INFORMACION"/>
    <n v="11263"/>
    <x v="1"/>
    <s v="DGD"/>
    <n v="0"/>
    <n v="0"/>
    <n v="5"/>
    <n v="0"/>
    <n v="11263"/>
    <x v="253"/>
  </r>
  <r>
    <x v="6"/>
    <d v="2014-09-04T00:00:00"/>
    <n v="42304"/>
    <n v="1111"/>
    <s v="76026331-1"/>
    <s v="AM INVERSIONES SOC. ANONIMA CERRADA"/>
    <n v="24928"/>
    <s v="SISTEMAS DE INFORMACION"/>
    <n v="11263"/>
    <x v="1"/>
    <s v="DGD"/>
    <n v="0"/>
    <n v="0"/>
    <n v="5"/>
    <n v="0"/>
    <n v="11263"/>
    <x v="253"/>
  </r>
  <r>
    <x v="6"/>
    <d v="2014-09-04T00:00:00"/>
    <n v="42304"/>
    <n v="1111"/>
    <s v="76026331-1"/>
    <s v="AM INVERSIONES SOC. ANONIMA CERRADA"/>
    <n v="24903"/>
    <s v="SISTEMAS DE INFORMACION"/>
    <n v="11263"/>
    <x v="1"/>
    <s v="DGD"/>
    <n v="0"/>
    <n v="0"/>
    <n v="5"/>
    <n v="0"/>
    <n v="11263"/>
    <x v="253"/>
  </r>
  <r>
    <x v="6"/>
    <d v="2014-09-04T00:00:00"/>
    <n v="42304"/>
    <n v="1111"/>
    <s v="76026331-1"/>
    <s v="AM INVERSIONES SOC. ANONIMA CERRADA"/>
    <n v="24929"/>
    <s v="SISTEMAS DE INFORMACION"/>
    <n v="11263"/>
    <x v="1"/>
    <s v="DGD"/>
    <n v="0"/>
    <n v="0"/>
    <n v="5"/>
    <n v="0"/>
    <n v="11263"/>
    <x v="253"/>
  </r>
  <r>
    <x v="6"/>
    <d v="2014-09-04T00:00:00"/>
    <n v="42304"/>
    <n v="1111"/>
    <s v="76026331-1"/>
    <s v="AM INVERSIONES SOC. ANONIMA CERRADA"/>
    <n v="24904"/>
    <s v="SISTEMAS DE INFORMACION"/>
    <n v="11263"/>
    <x v="1"/>
    <s v="DGD"/>
    <n v="0"/>
    <n v="0"/>
    <n v="5"/>
    <n v="0"/>
    <n v="11263"/>
    <x v="253"/>
  </r>
  <r>
    <x v="6"/>
    <d v="2014-09-04T00:00:00"/>
    <n v="42304"/>
    <n v="1111"/>
    <s v="76026331-1"/>
    <s v="AM INVERSIONES SOC. ANONIMA CERRADA"/>
    <n v="24930"/>
    <s v="SISTEMAS DE INFORMACION"/>
    <n v="11263"/>
    <x v="1"/>
    <s v="DGD"/>
    <n v="0"/>
    <n v="0"/>
    <n v="5"/>
    <n v="0"/>
    <n v="11263"/>
    <x v="253"/>
  </r>
  <r>
    <x v="6"/>
    <d v="2014-09-04T00:00:00"/>
    <n v="42304"/>
    <n v="1111"/>
    <s v="76026331-1"/>
    <s v="AM INVERSIONES SOC. ANONIMA CERRADA"/>
    <n v="24905"/>
    <s v="SISTEMAS DE INFORMACION"/>
    <n v="11263"/>
    <x v="1"/>
    <s v="DGD"/>
    <n v="0"/>
    <n v="0"/>
    <n v="5"/>
    <n v="0"/>
    <n v="11263"/>
    <x v="253"/>
  </r>
  <r>
    <x v="6"/>
    <d v="2014-09-04T00:00:00"/>
    <n v="42304"/>
    <n v="1111"/>
    <s v="76026331-1"/>
    <s v="AM INVERSIONES SOC. ANONIMA CERRADA"/>
    <n v="24931"/>
    <s v="SISTEMAS DE INFORMACION"/>
    <n v="11263"/>
    <x v="1"/>
    <s v="DGD"/>
    <n v="0"/>
    <n v="0"/>
    <n v="5"/>
    <n v="0"/>
    <n v="11263"/>
    <x v="253"/>
  </r>
  <r>
    <x v="6"/>
    <d v="2014-09-04T00:00:00"/>
    <n v="42304"/>
    <n v="1111"/>
    <s v="76026331-1"/>
    <s v="AM INVERSIONES SOC. ANONIMA CERRADA"/>
    <n v="24906"/>
    <s v="SISTEMAS DE INFORMACION"/>
    <n v="11263"/>
    <x v="1"/>
    <s v="DGD"/>
    <n v="0"/>
    <n v="0"/>
    <n v="5"/>
    <n v="0"/>
    <n v="11263"/>
    <x v="253"/>
  </r>
  <r>
    <x v="6"/>
    <d v="2014-09-04T00:00:00"/>
    <n v="42304"/>
    <n v="1111"/>
    <s v="76026331-1"/>
    <s v="AM INVERSIONES SOC. ANONIMA CERRADA"/>
    <n v="24932"/>
    <s v="SISTEMAS DE INFORMACION"/>
    <n v="11263"/>
    <x v="1"/>
    <s v="DGD"/>
    <n v="0"/>
    <n v="0"/>
    <n v="5"/>
    <n v="0"/>
    <n v="11263"/>
    <x v="253"/>
  </r>
  <r>
    <x v="6"/>
    <d v="2014-09-04T00:00:00"/>
    <n v="42304"/>
    <n v="1111"/>
    <s v="76026331-1"/>
    <s v="AM INVERSIONES SOC. ANONIMA CERRADA"/>
    <n v="24907"/>
    <s v="SISTEMAS DE INFORMACION"/>
    <n v="11263"/>
    <x v="1"/>
    <s v="DGD"/>
    <n v="0"/>
    <n v="0"/>
    <n v="5"/>
    <n v="0"/>
    <n v="11263"/>
    <x v="253"/>
  </r>
  <r>
    <x v="6"/>
    <d v="2014-09-04T00:00:00"/>
    <n v="42304"/>
    <n v="1111"/>
    <s v="76026331-1"/>
    <s v="AM INVERSIONES SOC. ANONIMA CERRADA"/>
    <n v="24933"/>
    <s v="SISTEMAS DE INFORMACION"/>
    <n v="11263"/>
    <x v="1"/>
    <s v="DGD"/>
    <n v="0"/>
    <n v="0"/>
    <n v="5"/>
    <n v="0"/>
    <n v="11263"/>
    <x v="253"/>
  </r>
  <r>
    <x v="6"/>
    <d v="2014-09-04T00:00:00"/>
    <n v="42304"/>
    <n v="1111"/>
    <s v="76026331-1"/>
    <s v="AM INVERSIONES SOC. ANONIMA CERRADA"/>
    <n v="24908"/>
    <s v="SISTEMAS DE INFORMACION"/>
    <n v="11263"/>
    <x v="1"/>
    <s v="DGD"/>
    <n v="0"/>
    <n v="0"/>
    <n v="5"/>
    <n v="0"/>
    <n v="11263"/>
    <x v="253"/>
  </r>
  <r>
    <x v="6"/>
    <d v="2014-09-04T00:00:00"/>
    <n v="42304"/>
    <n v="1111"/>
    <s v="76026331-1"/>
    <s v="AM INVERSIONES SOC. ANONIMA CERRADA"/>
    <n v="24934"/>
    <s v="SISTEMAS DE INFORMACION"/>
    <n v="11263"/>
    <x v="1"/>
    <s v="DGD"/>
    <n v="0"/>
    <n v="0"/>
    <n v="5"/>
    <n v="0"/>
    <n v="11263"/>
    <x v="253"/>
  </r>
  <r>
    <x v="6"/>
    <d v="2014-09-04T00:00:00"/>
    <n v="42304"/>
    <n v="1111"/>
    <s v="76026331-1"/>
    <s v="AM INVERSIONES SOC. ANONIMA CERRADA"/>
    <n v="24909"/>
    <s v="SISTEMAS DE INFORMACION"/>
    <n v="11263"/>
    <x v="1"/>
    <s v="DGD"/>
    <n v="0"/>
    <n v="0"/>
    <n v="5"/>
    <n v="0"/>
    <n v="11263"/>
    <x v="253"/>
  </r>
  <r>
    <x v="6"/>
    <d v="2014-09-04T00:00:00"/>
    <n v="42304"/>
    <n v="1111"/>
    <s v="76026331-1"/>
    <s v="AM INVERSIONES SOC. ANONIMA CERRADA"/>
    <n v="24935"/>
    <s v="SISTEMAS DE INFORMACION"/>
    <n v="11263"/>
    <x v="1"/>
    <s v="DGD"/>
    <n v="0"/>
    <n v="0"/>
    <n v="5"/>
    <n v="0"/>
    <n v="11263"/>
    <x v="253"/>
  </r>
  <r>
    <x v="6"/>
    <d v="2014-09-04T00:00:00"/>
    <n v="42304"/>
    <n v="1111"/>
    <s v="76026331-1"/>
    <s v="AM INVERSIONES SOC. ANONIMA CERRADA"/>
    <n v="24910"/>
    <s v="SISTEMAS DE INFORMACION"/>
    <n v="11263"/>
    <x v="1"/>
    <s v="DGD"/>
    <n v="0"/>
    <n v="0"/>
    <n v="5"/>
    <n v="0"/>
    <n v="11263"/>
    <x v="253"/>
  </r>
  <r>
    <x v="6"/>
    <d v="2014-09-04T00:00:00"/>
    <n v="42304"/>
    <n v="1111"/>
    <s v="76026331-1"/>
    <s v="AM INVERSIONES SOC. ANONIMA CERRADA"/>
    <n v="24936"/>
    <s v="SISTEMAS DE INFORMACION"/>
    <n v="11263"/>
    <x v="1"/>
    <s v="DGD"/>
    <n v="0"/>
    <n v="0"/>
    <n v="5"/>
    <n v="0"/>
    <n v="11263"/>
    <x v="253"/>
  </r>
  <r>
    <x v="6"/>
    <d v="2014-09-04T00:00:00"/>
    <n v="42304"/>
    <n v="1111"/>
    <s v="76026331-1"/>
    <s v="AM INVERSIONES SOC. ANONIMA CERRADA"/>
    <n v="24911"/>
    <s v="SISTEMAS DE INFORMACION"/>
    <n v="11263"/>
    <x v="1"/>
    <s v="DGD"/>
    <n v="0"/>
    <n v="0"/>
    <n v="5"/>
    <n v="0"/>
    <n v="11263"/>
    <x v="253"/>
  </r>
  <r>
    <x v="6"/>
    <d v="2014-09-04T00:00:00"/>
    <n v="42304"/>
    <n v="1111"/>
    <s v="76026331-1"/>
    <s v="AM INVERSIONES SOC. ANONIMA CERRADA"/>
    <n v="24937"/>
    <s v="SISTEMAS DE INFORMACION"/>
    <n v="11263"/>
    <x v="1"/>
    <s v="DGD"/>
    <n v="0"/>
    <n v="0"/>
    <n v="5"/>
    <n v="0"/>
    <n v="11263"/>
    <x v="253"/>
  </r>
  <r>
    <x v="6"/>
    <d v="2014-09-04T00:00:00"/>
    <n v="42304"/>
    <n v="1111"/>
    <s v="76026331-1"/>
    <s v="AM INVERSIONES SOC. ANONIMA CERRADA"/>
    <n v="24912"/>
    <s v="SISTEMAS DE INFORMACION"/>
    <n v="11263"/>
    <x v="1"/>
    <s v="DGD"/>
    <n v="0"/>
    <n v="0"/>
    <n v="5"/>
    <n v="0"/>
    <n v="11263"/>
    <x v="253"/>
  </r>
  <r>
    <x v="6"/>
    <d v="2014-09-04T00:00:00"/>
    <n v="42304"/>
    <n v="1111"/>
    <s v="76026331-1"/>
    <s v="AM INVERSIONES SOC. ANONIMA CERRADA"/>
    <n v="24938"/>
    <s v="SISTEMAS DE INFORMACION"/>
    <n v="11263"/>
    <x v="1"/>
    <s v="DGD"/>
    <n v="0"/>
    <n v="0"/>
    <n v="5"/>
    <n v="0"/>
    <n v="11263"/>
    <x v="253"/>
  </r>
  <r>
    <x v="6"/>
    <d v="2014-09-04T00:00:00"/>
    <n v="42304"/>
    <n v="1111"/>
    <s v="76026331-1"/>
    <s v="AM INVERSIONES SOC. ANONIMA CERRADA"/>
    <n v="24913"/>
    <s v="SISTEMAS DE INFORMACION"/>
    <n v="11263"/>
    <x v="1"/>
    <s v="DGD"/>
    <n v="0"/>
    <n v="0"/>
    <n v="5"/>
    <n v="0"/>
    <n v="11263"/>
    <x v="253"/>
  </r>
  <r>
    <x v="6"/>
    <d v="2014-09-04T00:00:00"/>
    <n v="42304"/>
    <n v="1111"/>
    <s v="76026331-1"/>
    <s v="AM INVERSIONES SOC. ANONIMA CERRADA"/>
    <n v="24939"/>
    <s v="SISTEMAS DE INFORMACION"/>
    <n v="11263"/>
    <x v="1"/>
    <s v="DGD"/>
    <n v="0"/>
    <n v="0"/>
    <n v="5"/>
    <n v="0"/>
    <n v="11263"/>
    <x v="253"/>
  </r>
  <r>
    <x v="6"/>
    <d v="2014-09-04T00:00:00"/>
    <n v="42304"/>
    <n v="1111"/>
    <s v="76026331-1"/>
    <s v="AM INVERSIONES SOC. ANONIMA CERRADA"/>
    <n v="24914"/>
    <s v="SISTEMAS DE INFORMACION"/>
    <n v="11263"/>
    <x v="1"/>
    <s v="DGD"/>
    <n v="0"/>
    <n v="0"/>
    <n v="5"/>
    <n v="0"/>
    <n v="11263"/>
    <x v="253"/>
  </r>
  <r>
    <x v="6"/>
    <d v="2014-09-04T00:00:00"/>
    <n v="42304"/>
    <n v="1111"/>
    <s v="76026331-1"/>
    <s v="AM INVERSIONES SOC. ANONIMA CERRADA"/>
    <n v="24940"/>
    <s v="SISTEMAS DE INFORMACION"/>
    <n v="11263"/>
    <x v="1"/>
    <s v="DGD"/>
    <n v="0"/>
    <n v="0"/>
    <n v="5"/>
    <n v="0"/>
    <n v="11263"/>
    <x v="253"/>
  </r>
  <r>
    <x v="6"/>
    <d v="2014-09-04T00:00:00"/>
    <n v="42304"/>
    <n v="1111"/>
    <s v="76026331-1"/>
    <s v="AM INVERSIONES SOC. ANONIMA CERRADA"/>
    <n v="24941"/>
    <s v="SISTEMAS DE INFORMACION"/>
    <n v="11263"/>
    <x v="1"/>
    <s v="DGD"/>
    <n v="0"/>
    <n v="0"/>
    <n v="5"/>
    <n v="0"/>
    <n v="11263"/>
    <x v="253"/>
  </r>
  <r>
    <x v="6"/>
    <d v="2014-09-04T00:00:00"/>
    <n v="42304"/>
    <n v="1111"/>
    <s v="76026331-1"/>
    <s v="AM INVERSIONES SOC. ANONIMA CERRADA"/>
    <n v="24942"/>
    <s v="SISTEMAS DE INFORMACION"/>
    <n v="11263"/>
    <x v="1"/>
    <s v="DGD"/>
    <n v="0"/>
    <n v="0"/>
    <n v="5"/>
    <n v="0"/>
    <n v="11263"/>
    <x v="253"/>
  </r>
  <r>
    <x v="6"/>
    <d v="2014-09-04T00:00:00"/>
    <n v="42304"/>
    <n v="1111"/>
    <s v="76026331-1"/>
    <s v="AM INVERSIONES SOC. ANONIMA CERRADA"/>
    <n v="24943"/>
    <s v="SISTEMAS DE INFORMACION"/>
    <n v="11263"/>
    <x v="1"/>
    <s v="DGD"/>
    <n v="0"/>
    <n v="0"/>
    <n v="5"/>
    <n v="0"/>
    <n v="11263"/>
    <x v="253"/>
  </r>
  <r>
    <x v="6"/>
    <d v="2014-09-04T00:00:00"/>
    <n v="42304"/>
    <n v="1111"/>
    <s v="76026331-1"/>
    <s v="AM INVERSIONES SOC. ANONIMA CERRADA"/>
    <n v="24944"/>
    <s v="SISTEMAS DE INFORMACION"/>
    <n v="11263"/>
    <x v="1"/>
    <s v="DGD"/>
    <n v="0"/>
    <n v="0"/>
    <n v="5"/>
    <n v="0"/>
    <n v="11263"/>
    <x v="253"/>
  </r>
  <r>
    <x v="6"/>
    <d v="2014-09-04T00:00:00"/>
    <n v="42304"/>
    <n v="1111"/>
    <s v="76026331-1"/>
    <s v="AM INVERSIONES SOC. ANONIMA CERRADA"/>
    <n v="24945"/>
    <s v="SISTEMAS DE INFORMACION"/>
    <n v="11263"/>
    <x v="1"/>
    <s v="DGD"/>
    <n v="0"/>
    <n v="0"/>
    <n v="5"/>
    <n v="0"/>
    <n v="11263"/>
    <x v="253"/>
  </r>
  <r>
    <x v="6"/>
    <d v="2014-09-04T00:00:00"/>
    <n v="42304"/>
    <n v="1111"/>
    <s v="76026331-1"/>
    <s v="AM INVERSIONES SOC. ANONIMA CERRADA"/>
    <n v="24946"/>
    <s v="SISTEMAS DE INFORMACION"/>
    <n v="11263"/>
    <x v="1"/>
    <s v="DGD"/>
    <n v="0"/>
    <n v="0"/>
    <n v="5"/>
    <n v="0"/>
    <n v="11263"/>
    <x v="253"/>
  </r>
  <r>
    <x v="6"/>
    <d v="2014-09-04T00:00:00"/>
    <n v="42304"/>
    <n v="1111"/>
    <s v="76026331-1"/>
    <s v="AM INVERSIONES SOC. ANONIMA CERRADA"/>
    <n v="24947"/>
    <s v="SISTEMAS DE INFORMACION"/>
    <n v="11263"/>
    <x v="1"/>
    <s v="DGD"/>
    <n v="0"/>
    <n v="0"/>
    <n v="5"/>
    <n v="0"/>
    <n v="11263"/>
    <x v="253"/>
  </r>
  <r>
    <x v="6"/>
    <d v="2014-09-04T00:00:00"/>
    <n v="42304"/>
    <n v="1111"/>
    <s v="76026331-1"/>
    <s v="AM INVERSIONES SOC. ANONIMA CERRADA"/>
    <n v="24948"/>
    <s v="SISTEMAS DE INFORMACION"/>
    <n v="11263"/>
    <x v="1"/>
    <s v="DGD"/>
    <n v="0"/>
    <n v="0"/>
    <n v="5"/>
    <n v="0"/>
    <n v="11263"/>
    <x v="253"/>
  </r>
  <r>
    <x v="6"/>
    <d v="2014-09-04T00:00:00"/>
    <n v="42304"/>
    <n v="1111"/>
    <s v="76026331-1"/>
    <s v="AM INVERSIONES SOC. ANONIMA CERRADA"/>
    <n v="24949"/>
    <s v="SISTEMAS DE INFORMACION"/>
    <n v="11263"/>
    <x v="1"/>
    <s v="DGD"/>
    <n v="0"/>
    <n v="0"/>
    <n v="5"/>
    <n v="0"/>
    <n v="11263"/>
    <x v="253"/>
  </r>
  <r>
    <x v="6"/>
    <d v="2014-09-04T00:00:00"/>
    <n v="42304"/>
    <n v="1111"/>
    <s v="76026331-1"/>
    <s v="AM INVERSIONES SOC. ANONIMA CERRADA"/>
    <n v="24950"/>
    <s v="SISTEMAS DE INFORMACION"/>
    <n v="11263"/>
    <x v="1"/>
    <s v="DGD"/>
    <n v="0"/>
    <n v="0"/>
    <n v="5"/>
    <n v="0"/>
    <n v="11263"/>
    <x v="253"/>
  </r>
  <r>
    <x v="6"/>
    <d v="2014-09-04T00:00:00"/>
    <n v="42304"/>
    <n v="1111"/>
    <s v="76026331-1"/>
    <s v="AM INVERSIONES SOC. ANONIMA CERRADA"/>
    <n v="24951"/>
    <s v="SISTEMAS DE INFORMACION"/>
    <n v="11263"/>
    <x v="1"/>
    <s v="DGD"/>
    <n v="0"/>
    <n v="0"/>
    <n v="5"/>
    <n v="0"/>
    <n v="11263"/>
    <x v="253"/>
  </r>
  <r>
    <x v="6"/>
    <d v="2014-09-04T00:00:00"/>
    <n v="42304"/>
    <n v="1111"/>
    <s v="76026331-1"/>
    <s v="AM INVERSIONES SOC. ANONIMA CERRADA"/>
    <n v="24952"/>
    <s v="SISTEMAS DE INFORMACION"/>
    <n v="11263"/>
    <x v="1"/>
    <s v="DGD"/>
    <n v="0"/>
    <n v="0"/>
    <n v="5"/>
    <n v="0"/>
    <n v="11263"/>
    <x v="253"/>
  </r>
  <r>
    <x v="6"/>
    <d v="2014-09-04T00:00:00"/>
    <n v="42304"/>
    <n v="1111"/>
    <s v="76026331-1"/>
    <s v="AM INVERSIONES SOC. ANONIMA CERRADA"/>
    <n v="24953"/>
    <s v="SISTEMAS DE INFORMACION"/>
    <n v="11263"/>
    <x v="1"/>
    <s v="DGD"/>
    <n v="0"/>
    <n v="0"/>
    <n v="5"/>
    <n v="0"/>
    <n v="11263"/>
    <x v="253"/>
  </r>
  <r>
    <x v="6"/>
    <d v="2014-09-04T00:00:00"/>
    <n v="42304"/>
    <n v="1111"/>
    <s v="76026331-1"/>
    <s v="AM INVERSIONES SOC. ANONIMA CERRADA"/>
    <n v="24954"/>
    <s v="SISTEMAS DE INFORMACION"/>
    <n v="11263"/>
    <x v="1"/>
    <s v="DGD"/>
    <n v="0"/>
    <n v="0"/>
    <n v="5"/>
    <n v="0"/>
    <n v="11263"/>
    <x v="253"/>
  </r>
  <r>
    <x v="6"/>
    <d v="2014-09-04T00:00:00"/>
    <n v="42304"/>
    <n v="1111"/>
    <s v="76026331-1"/>
    <s v="AM INVERSIONES SOC. ANONIMA CERRADA"/>
    <n v="24955"/>
    <s v="SISTEMAS DE INFORMACION"/>
    <n v="11263"/>
    <x v="1"/>
    <s v="DGD"/>
    <n v="0"/>
    <n v="0"/>
    <n v="5"/>
    <n v="0"/>
    <n v="11263"/>
    <x v="253"/>
  </r>
  <r>
    <x v="6"/>
    <d v="2014-09-04T00:00:00"/>
    <n v="42304"/>
    <n v="1111"/>
    <s v="76026331-1"/>
    <s v="AM INVERSIONES SOC. ANONIMA CERRADA"/>
    <n v="24956"/>
    <s v="SISTEMAS DE INFORMACION"/>
    <n v="11263"/>
    <x v="1"/>
    <s v="DGD"/>
    <n v="0"/>
    <n v="0"/>
    <n v="5"/>
    <n v="0"/>
    <n v="11263"/>
    <x v="253"/>
  </r>
  <r>
    <x v="6"/>
    <d v="2014-09-04T00:00:00"/>
    <n v="42304"/>
    <n v="1111"/>
    <s v="76026331-1"/>
    <s v="AM INVERSIONES SOC. ANONIMA CERRADA"/>
    <n v="24957"/>
    <s v="SISTEMAS DE INFORMACION"/>
    <n v="11263"/>
    <x v="1"/>
    <s v="DGD"/>
    <n v="0"/>
    <n v="0"/>
    <n v="5"/>
    <n v="0"/>
    <n v="11263"/>
    <x v="253"/>
  </r>
  <r>
    <x v="6"/>
    <d v="2014-09-04T00:00:00"/>
    <n v="42304"/>
    <n v="1111"/>
    <s v="76026331-1"/>
    <s v="AM INVERSIONES SOC. ANONIMA CERRADA"/>
    <n v="24958"/>
    <s v="SISTEMAS DE INFORMACION"/>
    <n v="11263"/>
    <x v="1"/>
    <s v="DGD"/>
    <n v="0"/>
    <n v="0"/>
    <n v="5"/>
    <n v="0"/>
    <n v="11263"/>
    <x v="253"/>
  </r>
  <r>
    <x v="6"/>
    <d v="2014-09-04T00:00:00"/>
    <n v="42304"/>
    <n v="1111"/>
    <s v="76026331-1"/>
    <s v="AM INVERSIONES SOC. ANONIMA CERRADA"/>
    <n v="24959"/>
    <s v="SISTEMAS DE INFORMACION"/>
    <n v="11263"/>
    <x v="1"/>
    <s v="DGD"/>
    <n v="0"/>
    <n v="0"/>
    <n v="5"/>
    <n v="0"/>
    <n v="11263"/>
    <x v="253"/>
  </r>
  <r>
    <x v="6"/>
    <d v="2014-09-04T00:00:00"/>
    <n v="42304"/>
    <n v="1111"/>
    <s v="76026331-1"/>
    <s v="AM INVERSIONES SOC. ANONIMA CERRADA"/>
    <n v="24960"/>
    <s v="SISTEMAS DE INFORMACION"/>
    <n v="11263"/>
    <x v="1"/>
    <s v="DGD"/>
    <n v="0"/>
    <n v="0"/>
    <n v="5"/>
    <n v="0"/>
    <n v="11263"/>
    <x v="253"/>
  </r>
  <r>
    <x v="6"/>
    <d v="2014-09-04T00:00:00"/>
    <n v="42304"/>
    <n v="1111"/>
    <s v="76026331-1"/>
    <s v="AM INVERSIONES SOC. ANONIMA CERRADA"/>
    <n v="24961"/>
    <s v="SISTEMAS DE INFORMACION"/>
    <n v="11263"/>
    <x v="1"/>
    <s v="DGD"/>
    <n v="0"/>
    <n v="0"/>
    <n v="5"/>
    <n v="0"/>
    <n v="11263"/>
    <x v="253"/>
  </r>
  <r>
    <x v="6"/>
    <d v="2014-09-04T00:00:00"/>
    <n v="42304"/>
    <n v="1111"/>
    <s v="76026331-1"/>
    <s v="AM INVERSIONES SOC. ANONIMA CERRADA"/>
    <n v="24962"/>
    <s v="SISTEMAS DE INFORMACION"/>
    <n v="11263"/>
    <x v="1"/>
    <s v="DGD"/>
    <n v="0"/>
    <n v="0"/>
    <n v="5"/>
    <n v="0"/>
    <n v="11263"/>
    <x v="253"/>
  </r>
  <r>
    <x v="6"/>
    <d v="2014-09-04T00:00:00"/>
    <n v="42304"/>
    <n v="1111"/>
    <s v="76026331-1"/>
    <s v="AM INVERSIONES SOC. ANONIMA CERRADA"/>
    <n v="24963"/>
    <s v="SISTEMAS DE INFORMACION"/>
    <n v="11263"/>
    <x v="1"/>
    <s v="DGD"/>
    <n v="0"/>
    <n v="0"/>
    <n v="5"/>
    <n v="0"/>
    <n v="11263"/>
    <x v="253"/>
  </r>
  <r>
    <x v="6"/>
    <d v="2014-09-04T00:00:00"/>
    <n v="42304"/>
    <n v="1111"/>
    <s v="76026331-1"/>
    <s v="AM INVERSIONES SOC. ANONIMA CERRADA"/>
    <n v="24964"/>
    <s v="SISTEMAS DE INFORMACION"/>
    <n v="11263"/>
    <x v="1"/>
    <s v="DGD"/>
    <n v="0"/>
    <n v="0"/>
    <n v="5"/>
    <n v="0"/>
    <n v="11263"/>
    <x v="253"/>
  </r>
  <r>
    <x v="6"/>
    <d v="2014-09-04T00:00:00"/>
    <n v="42304"/>
    <n v="1111"/>
    <s v="76026331-1"/>
    <s v="AM INVERSIONES SOC. ANONIMA CERRADA"/>
    <n v="24965"/>
    <s v="SISTEMAS DE INFORMACION"/>
    <n v="11263"/>
    <x v="1"/>
    <s v="DGD"/>
    <n v="0"/>
    <n v="0"/>
    <n v="5"/>
    <n v="0"/>
    <n v="11263"/>
    <x v="253"/>
  </r>
  <r>
    <x v="6"/>
    <d v="2014-09-04T00:00:00"/>
    <n v="42304"/>
    <n v="1111"/>
    <s v="76026331-1"/>
    <s v="AM INVERSIONES SOC. ANONIMA CERRADA"/>
    <n v="24966"/>
    <s v="SISTEMAS DE INFORMACION"/>
    <n v="11263"/>
    <x v="1"/>
    <s v="DGD"/>
    <n v="0"/>
    <n v="0"/>
    <n v="5"/>
    <n v="0"/>
    <n v="11263"/>
    <x v="253"/>
  </r>
  <r>
    <x v="6"/>
    <d v="2014-09-04T00:00:00"/>
    <n v="42304"/>
    <n v="1111"/>
    <s v="76026331-1"/>
    <s v="AM INVERSIONES SOC. ANONIMA CERRADA"/>
    <n v="24967"/>
    <s v="SISTEMAS DE INFORMACION"/>
    <n v="11263"/>
    <x v="1"/>
    <s v="DGD"/>
    <n v="0"/>
    <n v="0"/>
    <n v="5"/>
    <n v="0"/>
    <n v="11263"/>
    <x v="253"/>
  </r>
  <r>
    <x v="6"/>
    <d v="2014-09-04T00:00:00"/>
    <n v="42304"/>
    <n v="1111"/>
    <s v="76026331-1"/>
    <s v="AM INVERSIONES SOC. ANONIMA CERRADA"/>
    <n v="24968"/>
    <s v="SISTEMAS DE INFORMACION"/>
    <n v="11263"/>
    <x v="1"/>
    <s v="DGD"/>
    <n v="0"/>
    <n v="0"/>
    <n v="5"/>
    <n v="0"/>
    <n v="11263"/>
    <x v="253"/>
  </r>
  <r>
    <x v="6"/>
    <d v="2014-09-04T00:00:00"/>
    <n v="42304"/>
    <n v="1111"/>
    <s v="76026331-1"/>
    <s v="AM INVERSIONES SOC. ANONIMA CERRADA"/>
    <n v="24969"/>
    <s v="SISTEMAS DE INFORMACION"/>
    <n v="11263"/>
    <x v="1"/>
    <s v="DGD"/>
    <n v="0"/>
    <n v="0"/>
    <n v="5"/>
    <n v="0"/>
    <n v="11263"/>
    <x v="253"/>
  </r>
  <r>
    <x v="6"/>
    <d v="2014-09-04T00:00:00"/>
    <n v="42304"/>
    <n v="1111"/>
    <s v="76026331-1"/>
    <s v="AM INVERSIONES SOC. ANONIMA CERRADA"/>
    <n v="24970"/>
    <s v="SISTEMAS DE INFORMACION"/>
    <n v="11263"/>
    <x v="1"/>
    <s v="DGD"/>
    <n v="0"/>
    <n v="0"/>
    <n v="5"/>
    <n v="0"/>
    <n v="11263"/>
    <x v="253"/>
  </r>
  <r>
    <x v="6"/>
    <d v="2014-09-04T00:00:00"/>
    <n v="42304"/>
    <n v="1111"/>
    <s v="76026331-1"/>
    <s v="AM INVERSIONES SOC. ANONIMA CERRADA"/>
    <n v="24971"/>
    <s v="SISTEMAS DE INFORMACION"/>
    <n v="11263"/>
    <x v="1"/>
    <s v="DGD"/>
    <n v="0"/>
    <n v="0"/>
    <n v="5"/>
    <n v="0"/>
    <n v="11263"/>
    <x v="253"/>
  </r>
  <r>
    <x v="6"/>
    <d v="2014-09-04T00:00:00"/>
    <n v="42304"/>
    <n v="1111"/>
    <s v="76026331-1"/>
    <s v="AM INVERSIONES SOC. ANONIMA CERRADA"/>
    <n v="24972"/>
    <s v="SISTEMAS DE INFORMACION"/>
    <n v="11263"/>
    <x v="1"/>
    <s v="DGD"/>
    <n v="0"/>
    <n v="0"/>
    <n v="5"/>
    <n v="0"/>
    <n v="11263"/>
    <x v="253"/>
  </r>
  <r>
    <x v="6"/>
    <d v="2014-09-04T00:00:00"/>
    <n v="42304"/>
    <n v="1111"/>
    <s v="76026331-1"/>
    <s v="AM INVERSIONES SOC. ANONIMA CERRADA"/>
    <n v="24973"/>
    <s v="SISTEMAS DE INFORMACION"/>
    <n v="11263"/>
    <x v="1"/>
    <s v="DGD"/>
    <n v="0"/>
    <n v="0"/>
    <n v="5"/>
    <n v="0"/>
    <n v="11263"/>
    <x v="253"/>
  </r>
  <r>
    <x v="6"/>
    <d v="2014-09-04T00:00:00"/>
    <n v="42304"/>
    <n v="1111"/>
    <s v="76026331-1"/>
    <s v="AM INVERSIONES SOC. ANONIMA CERRADA"/>
    <n v="24974"/>
    <s v="SISTEMAS DE INFORMACION"/>
    <n v="11263"/>
    <x v="1"/>
    <s v="DGD"/>
    <n v="0"/>
    <n v="0"/>
    <n v="5"/>
    <n v="0"/>
    <n v="11263"/>
    <x v="253"/>
  </r>
  <r>
    <x v="6"/>
    <d v="2014-09-04T00:00:00"/>
    <n v="42304"/>
    <n v="1111"/>
    <s v="76026331-1"/>
    <s v="AM INVERSIONES SOC. ANONIMA CERRADA"/>
    <n v="24975"/>
    <s v="SISTEMAS DE INFORMACION"/>
    <n v="11263"/>
    <x v="1"/>
    <s v="DGD"/>
    <n v="0"/>
    <n v="0"/>
    <n v="5"/>
    <n v="0"/>
    <n v="11263"/>
    <x v="253"/>
  </r>
  <r>
    <x v="6"/>
    <d v="2014-09-04T00:00:00"/>
    <n v="42304"/>
    <n v="1111"/>
    <s v="76026331-1"/>
    <s v="AM INVERSIONES SOC. ANONIMA CERRADA"/>
    <n v="24976"/>
    <s v="SISTEMAS DE INFORMACION"/>
    <n v="11263"/>
    <x v="1"/>
    <s v="DGD"/>
    <n v="0"/>
    <n v="0"/>
    <n v="5"/>
    <n v="0"/>
    <n v="11263"/>
    <x v="253"/>
  </r>
  <r>
    <x v="6"/>
    <d v="2014-09-04T00:00:00"/>
    <n v="42304"/>
    <n v="1111"/>
    <s v="76026331-1"/>
    <s v="AM INVERSIONES SOC. ANONIMA CERRADA"/>
    <n v="24977"/>
    <s v="SISTEMAS DE INFORMACION"/>
    <n v="11263"/>
    <x v="1"/>
    <s v="DGD"/>
    <n v="0"/>
    <n v="0"/>
    <n v="5"/>
    <n v="0"/>
    <n v="11263"/>
    <x v="253"/>
  </r>
  <r>
    <x v="6"/>
    <d v="2014-09-04T00:00:00"/>
    <n v="42304"/>
    <n v="1111"/>
    <s v="76026331-1"/>
    <s v="AM INVERSIONES SOC. ANONIMA CERRADA"/>
    <n v="24978"/>
    <s v="SISTEMAS DE INFORMACION"/>
    <n v="11263"/>
    <x v="1"/>
    <s v="DGD"/>
    <n v="0"/>
    <n v="0"/>
    <n v="5"/>
    <n v="0"/>
    <n v="11263"/>
    <x v="253"/>
  </r>
  <r>
    <x v="6"/>
    <d v="2014-09-30T00:00:00"/>
    <n v="42304"/>
    <n v="6282"/>
    <s v="76410830-2"/>
    <s v="E-MONEY CHILE S.A."/>
    <n v="24830"/>
    <s v="EQUIPOS DE COMUNICACION PARA REDES INFORMATICAS"/>
    <n v="2273223"/>
    <x v="0"/>
    <s v="SEGPRES"/>
    <n v="0"/>
    <n v="0"/>
    <n v="5"/>
    <n v="0"/>
    <n v="2273223"/>
    <x v="253"/>
  </r>
  <r>
    <x v="6"/>
    <d v="2014-09-30T00:00:00"/>
    <n v="42304"/>
    <n v="6282"/>
    <s v="76410830-2"/>
    <s v="E-MONEY CHILE S.A."/>
    <n v="24831"/>
    <s v="EQUIPOS DE COMUNICACION PARA REDES INFORMATICAS"/>
    <n v="2273222"/>
    <x v="0"/>
    <s v="SEGPRES"/>
    <n v="0"/>
    <n v="0"/>
    <n v="5"/>
    <n v="0"/>
    <n v="2273222"/>
    <x v="253"/>
  </r>
  <r>
    <x v="6"/>
    <d v="2014-10-29T00:00:00"/>
    <n v="42431"/>
    <n v="2212"/>
    <s v="77781980-1"/>
    <s v="HELPNET INGENIERIA Y SERVICIOS DE RECURSOS HUMANOS LIMITADA"/>
    <n v="25417"/>
    <s v="PROGRAMAS COMPUTACIONALES"/>
    <n v="1090562"/>
    <x v="0"/>
    <s v="SEGPRES"/>
    <n v="0"/>
    <n v="0"/>
    <n v="5"/>
    <n v="0"/>
    <n v="1090562"/>
    <x v="253"/>
  </r>
  <r>
    <x v="6"/>
    <d v="2014-11-24T00:00:00"/>
    <n v="42770"/>
    <n v="50389"/>
    <s v="96768410-4"/>
    <s v="Payroll S.A."/>
    <n v="25525"/>
    <s v="PROGRAMAS COMPUTACIONALES"/>
    <n v="3433768"/>
    <x v="0"/>
    <s v="SEGPRES"/>
    <n v="0"/>
    <n v="0"/>
    <n v="5"/>
    <n v="0"/>
    <n v="3433768"/>
    <x v="253"/>
  </r>
  <r>
    <x v="6"/>
    <d v="2014-12-18T00:00:00"/>
    <n v="43198"/>
    <n v="114"/>
    <s v="76170582-2"/>
    <s v="APHIX INFORMATICA LIMITADA"/>
    <n v="25640"/>
    <s v="SISTEMAS DE INFORMACION"/>
    <n v="18000000"/>
    <x v="0"/>
    <s v="CONAIN"/>
    <n v="0"/>
    <n v="0"/>
    <n v="5"/>
    <n v="0"/>
    <n v="18000000"/>
    <x v="253"/>
  </r>
  <r>
    <x v="6"/>
    <d v="2014-12-01T00:00:00"/>
    <n v="43198"/>
    <n v="277"/>
    <s v="76026331-1"/>
    <s v="AM INVERSIONES SOC. ANONIMA CERRADA"/>
    <n v="25599"/>
    <s v="PROGRAMAS COMPUTACIONALES"/>
    <n v="146355"/>
    <x v="1"/>
    <s v="DGD"/>
    <n v="0"/>
    <n v="0"/>
    <n v="5"/>
    <n v="0"/>
    <n v="146355"/>
    <x v="253"/>
  </r>
  <r>
    <x v="6"/>
    <d v="2014-12-01T00:00:00"/>
    <n v="43198"/>
    <n v="278"/>
    <s v="76026331-1"/>
    <s v="AM INVERSIONES SOC. ANONIMA CERRADA"/>
    <n v="25615"/>
    <s v="PROGRAMAS COMPUTACIONALES"/>
    <n v="147683"/>
    <x v="1"/>
    <s v="DGD"/>
    <n v="0"/>
    <n v="0"/>
    <n v="5"/>
    <n v="0"/>
    <n v="147683"/>
    <x v="253"/>
  </r>
  <r>
    <x v="6"/>
    <d v="2014-12-01T00:00:00"/>
    <n v="43198"/>
    <n v="278"/>
    <s v="76026331-1"/>
    <s v="AM INVERSIONES SOC. ANONIMA CERRADA"/>
    <n v="25616"/>
    <s v="PROGRAMAS COMPUTACIONALES"/>
    <n v="147682"/>
    <x v="1"/>
    <s v="DGD"/>
    <n v="0"/>
    <n v="0"/>
    <n v="5"/>
    <n v="0"/>
    <n v="147682"/>
    <x v="253"/>
  </r>
  <r>
    <x v="6"/>
    <d v="2014-12-01T00:00:00"/>
    <n v="43198"/>
    <n v="278"/>
    <s v="76026331-1"/>
    <s v="AM INVERSIONES SOC. ANONIMA CERRADA"/>
    <n v="25617"/>
    <s v="PROGRAMAS COMPUTACIONALES"/>
    <n v="147682"/>
    <x v="1"/>
    <s v="DGD"/>
    <n v="0"/>
    <n v="0"/>
    <n v="5"/>
    <n v="0"/>
    <n v="147682"/>
    <x v="253"/>
  </r>
  <r>
    <x v="6"/>
    <d v="2014-12-01T00:00:00"/>
    <n v="43198"/>
    <n v="278"/>
    <s v="76026331-1"/>
    <s v="AM INVERSIONES SOC. ANONIMA CERRADA"/>
    <n v="25618"/>
    <s v="PROGRAMAS COMPUTACIONALES"/>
    <n v="147682"/>
    <x v="1"/>
    <s v="DGD"/>
    <n v="0"/>
    <n v="0"/>
    <n v="5"/>
    <n v="0"/>
    <n v="147682"/>
    <x v="253"/>
  </r>
  <r>
    <x v="6"/>
    <d v="2014-12-01T00:00:00"/>
    <n v="43198"/>
    <n v="278"/>
    <s v="76026331-1"/>
    <s v="AM INVERSIONES SOC. ANONIMA CERRADA"/>
    <n v="25619"/>
    <s v="PROGRAMAS COMPUTACIONALES"/>
    <n v="147682"/>
    <x v="1"/>
    <s v="DGD"/>
    <n v="0"/>
    <n v="0"/>
    <n v="5"/>
    <n v="0"/>
    <n v="147682"/>
    <x v="253"/>
  </r>
  <r>
    <x v="6"/>
    <d v="2014-12-17T00:00:00"/>
    <n v="43198"/>
    <n v="311"/>
    <s v="76026331-1"/>
    <s v="AM INVERSIONES SOC. ANONIMA CERRADA"/>
    <n v="25600"/>
    <s v="PROGRAMAS COMPUTACIONALES"/>
    <n v="209025"/>
    <x v="1"/>
    <s v="DGD"/>
    <n v="0"/>
    <n v="0"/>
    <n v="5"/>
    <n v="0"/>
    <n v="209025"/>
    <x v="253"/>
  </r>
  <r>
    <x v="6"/>
    <d v="2014-12-31T00:00:00"/>
    <n v="43198"/>
    <n v="552"/>
    <s v="59166580-4"/>
    <s v="Emergya Ingenieria SL Agencia en Chile"/>
    <n v="29312"/>
    <s v="PROGRAMAS COMPUTACIONALES"/>
    <n v="4000000"/>
    <x v="1"/>
    <s v="ChileAtiende"/>
    <n v="0"/>
    <n v="0"/>
    <n v="5"/>
    <n v="0"/>
    <n v="4000000"/>
    <x v="253"/>
  </r>
  <r>
    <x v="6"/>
    <d v="2014-12-30T00:00:00"/>
    <n v="43198"/>
    <n v="739"/>
    <s v="76068574-7"/>
    <s v="MARCOTEC SERVICIOS COMPUTACIONALES LTDA"/>
    <n v="25489"/>
    <s v="PROGRAMAS COMPUTACIONALES"/>
    <n v="189689"/>
    <x v="1"/>
    <s v="DGD"/>
    <n v="0"/>
    <n v="0"/>
    <n v="5"/>
    <n v="0"/>
    <n v="189689"/>
    <x v="253"/>
  </r>
  <r>
    <x v="6"/>
    <d v="2014-12-30T00:00:00"/>
    <n v="43198"/>
    <n v="739"/>
    <s v="76068574-7"/>
    <s v="MARCOTEC SERVICIOS COMPUTACIONALES LTDA"/>
    <n v="25488"/>
    <s v="PROGRAMAS COMPUTACIONALES"/>
    <n v="189689"/>
    <x v="1"/>
    <s v="DGD"/>
    <n v="0"/>
    <n v="0"/>
    <n v="5"/>
    <n v="0"/>
    <n v="189689"/>
    <x v="253"/>
  </r>
  <r>
    <x v="6"/>
    <d v="2014-12-30T00:00:00"/>
    <n v="43198"/>
    <n v="768"/>
    <s v="77063770-8"/>
    <s v="PRAGMA"/>
    <n v="25601"/>
    <s v="PROGRAMAS COMPUTACIONALES"/>
    <n v="6900000"/>
    <x v="1"/>
    <s v="DGD"/>
    <n v="0"/>
    <n v="0"/>
    <n v="5"/>
    <n v="0"/>
    <n v="6900000"/>
    <x v="253"/>
  </r>
  <r>
    <x v="6"/>
    <d v="2014-12-23T00:00:00"/>
    <n v="43198"/>
    <n v="1340"/>
    <s v="96897630-3"/>
    <s v="DATCO CHILE S.A."/>
    <n v="25526"/>
    <s v="PROGRAMAS COMPUTACIONALES"/>
    <n v="3269604"/>
    <x v="0"/>
    <s v="SEGPRES"/>
    <n v="0"/>
    <n v="0"/>
    <n v="5"/>
    <n v="0"/>
    <n v="3269604"/>
    <x v="253"/>
  </r>
  <r>
    <x v="6"/>
    <d v="2014-12-30T00:00:00"/>
    <n v="43198"/>
    <n v="1986"/>
    <s v="96504550-3"/>
    <s v="IMPORTACIONES Y EXPORTACIONES TECNODATA S.A."/>
    <n v="25556"/>
    <s v="PROGRAMAS COMPUTACIONALES"/>
    <n v="47104"/>
    <x v="0"/>
    <s v="SEGPRES"/>
    <n v="0"/>
    <n v="0"/>
    <n v="5"/>
    <n v="0"/>
    <n v="47104"/>
    <x v="253"/>
  </r>
  <r>
    <x v="6"/>
    <d v="2014-12-30T00:00:00"/>
    <n v="43198"/>
    <n v="1986"/>
    <s v="96504550-3"/>
    <s v="IMPORTACIONES Y EXPORTACIONES TECNODATA S.A."/>
    <n v="25527"/>
    <s v="PROGRAMAS COMPUTACIONALES"/>
    <n v="47104"/>
    <x v="0"/>
    <s v="SEGPRES"/>
    <n v="0"/>
    <n v="0"/>
    <n v="5"/>
    <n v="0"/>
    <n v="47104"/>
    <x v="253"/>
  </r>
  <r>
    <x v="6"/>
    <d v="2014-12-30T00:00:00"/>
    <n v="43198"/>
    <n v="1986"/>
    <s v="96504550-3"/>
    <s v="IMPORTACIONES Y EXPORTACIONES TECNODATA S.A."/>
    <n v="25557"/>
    <s v="PROGRAMAS COMPUTACIONALES"/>
    <n v="47104"/>
    <x v="0"/>
    <s v="SEGPRES"/>
    <n v="0"/>
    <n v="0"/>
    <n v="5"/>
    <n v="0"/>
    <n v="47104"/>
    <x v="253"/>
  </r>
  <r>
    <x v="6"/>
    <d v="2014-12-30T00:00:00"/>
    <n v="43198"/>
    <n v="1986"/>
    <s v="96504550-3"/>
    <s v="IMPORTACIONES Y EXPORTACIONES TECNODATA S.A."/>
    <n v="25528"/>
    <s v="PROGRAMAS COMPUTACIONALES"/>
    <n v="47104"/>
    <x v="0"/>
    <s v="SEGPRES"/>
    <n v="0"/>
    <n v="0"/>
    <n v="5"/>
    <n v="0"/>
    <n v="47104"/>
    <x v="253"/>
  </r>
  <r>
    <x v="6"/>
    <d v="2014-12-30T00:00:00"/>
    <n v="43198"/>
    <n v="1986"/>
    <s v="96504550-3"/>
    <s v="IMPORTACIONES Y EXPORTACIONES TECNODATA S.A."/>
    <n v="25558"/>
    <s v="PROGRAMAS COMPUTACIONALES"/>
    <n v="47104"/>
    <x v="0"/>
    <s v="SEGPRES"/>
    <n v="0"/>
    <n v="0"/>
    <n v="5"/>
    <n v="0"/>
    <n v="47104"/>
    <x v="253"/>
  </r>
  <r>
    <x v="6"/>
    <d v="2014-12-30T00:00:00"/>
    <n v="43198"/>
    <n v="1986"/>
    <s v="96504550-3"/>
    <s v="IMPORTACIONES Y EXPORTACIONES TECNODATA S.A."/>
    <n v="25529"/>
    <s v="PROGRAMAS COMPUTACIONALES"/>
    <n v="47104"/>
    <x v="0"/>
    <s v="SEGPRES"/>
    <n v="0"/>
    <n v="0"/>
    <n v="5"/>
    <n v="0"/>
    <n v="47104"/>
    <x v="253"/>
  </r>
  <r>
    <x v="6"/>
    <d v="2014-12-30T00:00:00"/>
    <n v="43198"/>
    <n v="1986"/>
    <s v="96504550-3"/>
    <s v="IMPORTACIONES Y EXPORTACIONES TECNODATA S.A."/>
    <n v="25559"/>
    <s v="PROGRAMAS COMPUTACIONALES"/>
    <n v="47104"/>
    <x v="0"/>
    <s v="SEGPRES"/>
    <n v="0"/>
    <n v="0"/>
    <n v="5"/>
    <n v="0"/>
    <n v="47104"/>
    <x v="253"/>
  </r>
  <r>
    <x v="6"/>
    <d v="2014-12-30T00:00:00"/>
    <n v="43198"/>
    <n v="1986"/>
    <s v="96504550-3"/>
    <s v="IMPORTACIONES Y EXPORTACIONES TECNODATA S.A."/>
    <n v="25530"/>
    <s v="PROGRAMAS COMPUTACIONALES"/>
    <n v="47104"/>
    <x v="0"/>
    <s v="SEGPRES"/>
    <n v="0"/>
    <n v="0"/>
    <n v="5"/>
    <n v="0"/>
    <n v="47104"/>
    <x v="253"/>
  </r>
  <r>
    <x v="6"/>
    <d v="2014-12-30T00:00:00"/>
    <n v="43198"/>
    <n v="1986"/>
    <s v="96504550-3"/>
    <s v="IMPORTACIONES Y EXPORTACIONES TECNODATA S.A."/>
    <n v="25560"/>
    <s v="PROGRAMAS COMPUTACIONALES"/>
    <n v="47104"/>
    <x v="0"/>
    <s v="SEGPRES"/>
    <n v="0"/>
    <n v="0"/>
    <n v="5"/>
    <n v="0"/>
    <n v="47104"/>
    <x v="253"/>
  </r>
  <r>
    <x v="6"/>
    <d v="2014-12-30T00:00:00"/>
    <n v="43198"/>
    <n v="1986"/>
    <s v="96504550-3"/>
    <s v="IMPORTACIONES Y EXPORTACIONES TECNODATA S.A."/>
    <n v="25531"/>
    <s v="PROGRAMAS COMPUTACIONALES"/>
    <n v="47104"/>
    <x v="0"/>
    <s v="SEGPRES"/>
    <n v="0"/>
    <n v="0"/>
    <n v="5"/>
    <n v="0"/>
    <n v="47104"/>
    <x v="253"/>
  </r>
  <r>
    <x v="6"/>
    <d v="2014-12-30T00:00:00"/>
    <n v="43198"/>
    <n v="1986"/>
    <s v="96504550-3"/>
    <s v="IMPORTACIONES Y EXPORTACIONES TECNODATA S.A."/>
    <n v="25561"/>
    <s v="PROGRAMAS COMPUTACIONALES"/>
    <n v="47104"/>
    <x v="0"/>
    <s v="SEGPRES"/>
    <n v="0"/>
    <n v="0"/>
    <n v="5"/>
    <n v="0"/>
    <n v="47104"/>
    <x v="253"/>
  </r>
  <r>
    <x v="6"/>
    <d v="2014-12-30T00:00:00"/>
    <n v="43198"/>
    <n v="1986"/>
    <s v="96504550-3"/>
    <s v="IMPORTACIONES Y EXPORTACIONES TECNODATA S.A."/>
    <n v="25532"/>
    <s v="PROGRAMAS COMPUTACIONALES"/>
    <n v="47104"/>
    <x v="0"/>
    <s v="SEGPRES"/>
    <n v="0"/>
    <n v="0"/>
    <n v="5"/>
    <n v="0"/>
    <n v="47104"/>
    <x v="253"/>
  </r>
  <r>
    <x v="6"/>
    <d v="2014-12-30T00:00:00"/>
    <n v="43198"/>
    <n v="1986"/>
    <s v="96504550-3"/>
    <s v="IMPORTACIONES Y EXPORTACIONES TECNODATA S.A."/>
    <n v="25562"/>
    <s v="PROGRAMAS COMPUTACIONALES"/>
    <n v="47104"/>
    <x v="0"/>
    <s v="SEGPRES"/>
    <n v="0"/>
    <n v="0"/>
    <n v="5"/>
    <n v="0"/>
    <n v="47104"/>
    <x v="253"/>
  </r>
  <r>
    <x v="6"/>
    <d v="2014-12-30T00:00:00"/>
    <n v="43198"/>
    <n v="1986"/>
    <s v="96504550-3"/>
    <s v="IMPORTACIONES Y EXPORTACIONES TECNODATA S.A."/>
    <n v="25533"/>
    <s v="PROGRAMAS COMPUTACIONALES"/>
    <n v="47104"/>
    <x v="0"/>
    <s v="SEGPRES"/>
    <n v="0"/>
    <n v="0"/>
    <n v="5"/>
    <n v="0"/>
    <n v="47104"/>
    <x v="253"/>
  </r>
  <r>
    <x v="6"/>
    <d v="2014-12-30T00:00:00"/>
    <n v="43198"/>
    <n v="1986"/>
    <s v="96504550-3"/>
    <s v="IMPORTACIONES Y EXPORTACIONES TECNODATA S.A."/>
    <n v="25563"/>
    <s v="PROGRAMAS COMPUTACIONALES"/>
    <n v="47104"/>
    <x v="0"/>
    <s v="SEGPRES"/>
    <n v="0"/>
    <n v="0"/>
    <n v="5"/>
    <n v="0"/>
    <n v="47104"/>
    <x v="253"/>
  </r>
  <r>
    <x v="6"/>
    <d v="2014-12-30T00:00:00"/>
    <n v="43198"/>
    <n v="1986"/>
    <s v="96504550-3"/>
    <s v="IMPORTACIONES Y EXPORTACIONES TECNODATA S.A."/>
    <n v="25534"/>
    <s v="PROGRAMAS COMPUTACIONALES"/>
    <n v="47104"/>
    <x v="0"/>
    <s v="SEGPRES"/>
    <n v="0"/>
    <n v="0"/>
    <n v="5"/>
    <n v="0"/>
    <n v="47104"/>
    <x v="253"/>
  </r>
  <r>
    <x v="6"/>
    <d v="2014-12-30T00:00:00"/>
    <n v="43198"/>
    <n v="1986"/>
    <s v="96504550-3"/>
    <s v="IMPORTACIONES Y EXPORTACIONES TECNODATA S.A."/>
    <n v="25564"/>
    <s v="PROGRAMAS COMPUTACIONALES"/>
    <n v="47104"/>
    <x v="0"/>
    <s v="SEGPRES"/>
    <n v="0"/>
    <n v="0"/>
    <n v="5"/>
    <n v="0"/>
    <n v="47104"/>
    <x v="253"/>
  </r>
  <r>
    <x v="6"/>
    <d v="2014-12-30T00:00:00"/>
    <n v="43198"/>
    <n v="1986"/>
    <s v="96504550-3"/>
    <s v="IMPORTACIONES Y EXPORTACIONES TECNODATA S.A."/>
    <n v="25535"/>
    <s v="PROGRAMAS COMPUTACIONALES"/>
    <n v="47104"/>
    <x v="0"/>
    <s v="SEGPRES"/>
    <n v="0"/>
    <n v="0"/>
    <n v="5"/>
    <n v="0"/>
    <n v="47104"/>
    <x v="253"/>
  </r>
  <r>
    <x v="6"/>
    <d v="2014-12-30T00:00:00"/>
    <n v="43198"/>
    <n v="1986"/>
    <s v="96504550-3"/>
    <s v="IMPORTACIONES Y EXPORTACIONES TECNODATA S.A."/>
    <n v="25565"/>
    <s v="PROGRAMAS COMPUTACIONALES"/>
    <n v="47104"/>
    <x v="0"/>
    <s v="SEGPRES"/>
    <n v="0"/>
    <n v="0"/>
    <n v="5"/>
    <n v="0"/>
    <n v="47104"/>
    <x v="253"/>
  </r>
  <r>
    <x v="6"/>
    <d v="2014-12-30T00:00:00"/>
    <n v="43198"/>
    <n v="1986"/>
    <s v="96504550-3"/>
    <s v="IMPORTACIONES Y EXPORTACIONES TECNODATA S.A."/>
    <n v="25536"/>
    <s v="PROGRAMAS COMPUTACIONALES"/>
    <n v="47104"/>
    <x v="0"/>
    <s v="SEGPRES"/>
    <n v="0"/>
    <n v="0"/>
    <n v="5"/>
    <n v="0"/>
    <n v="47104"/>
    <x v="253"/>
  </r>
  <r>
    <x v="6"/>
    <d v="2014-12-30T00:00:00"/>
    <n v="43198"/>
    <n v="1986"/>
    <s v="96504550-3"/>
    <s v="IMPORTACIONES Y EXPORTACIONES TECNODATA S.A."/>
    <n v="25566"/>
    <s v="PROGRAMAS COMPUTACIONALES"/>
    <n v="47104"/>
    <x v="0"/>
    <s v="SEGPRES"/>
    <n v="0"/>
    <n v="0"/>
    <n v="5"/>
    <n v="0"/>
    <n v="47104"/>
    <x v="253"/>
  </r>
  <r>
    <x v="6"/>
    <d v="2014-12-30T00:00:00"/>
    <n v="43198"/>
    <n v="1986"/>
    <s v="96504550-3"/>
    <s v="IMPORTACIONES Y EXPORTACIONES TECNODATA S.A."/>
    <n v="25537"/>
    <s v="PROGRAMAS COMPUTACIONALES"/>
    <n v="47104"/>
    <x v="0"/>
    <s v="SEGPRES"/>
    <n v="0"/>
    <n v="0"/>
    <n v="5"/>
    <n v="0"/>
    <n v="47104"/>
    <x v="253"/>
  </r>
  <r>
    <x v="6"/>
    <d v="2014-12-30T00:00:00"/>
    <n v="43198"/>
    <n v="1986"/>
    <s v="96504550-3"/>
    <s v="IMPORTACIONES Y EXPORTACIONES TECNODATA S.A."/>
    <n v="25567"/>
    <s v="PROGRAMAS COMPUTACIONALES"/>
    <n v="47104"/>
    <x v="0"/>
    <s v="SEGPRES"/>
    <n v="0"/>
    <n v="0"/>
    <n v="5"/>
    <n v="0"/>
    <n v="47104"/>
    <x v="253"/>
  </r>
  <r>
    <x v="6"/>
    <d v="2014-12-30T00:00:00"/>
    <n v="43198"/>
    <n v="1986"/>
    <s v="96504550-3"/>
    <s v="IMPORTACIONES Y EXPORTACIONES TECNODATA S.A."/>
    <n v="25538"/>
    <s v="PROGRAMAS COMPUTACIONALES"/>
    <n v="47104"/>
    <x v="0"/>
    <s v="SEGPRES"/>
    <n v="0"/>
    <n v="0"/>
    <n v="5"/>
    <n v="0"/>
    <n v="47104"/>
    <x v="253"/>
  </r>
  <r>
    <x v="6"/>
    <d v="2014-12-30T00:00:00"/>
    <n v="43198"/>
    <n v="1986"/>
    <s v="96504550-3"/>
    <s v="IMPORTACIONES Y EXPORTACIONES TECNODATA S.A."/>
    <n v="25568"/>
    <s v="PROGRAMAS COMPUTACIONALES"/>
    <n v="47104"/>
    <x v="0"/>
    <s v="SEGPRES"/>
    <n v="0"/>
    <n v="0"/>
    <n v="5"/>
    <n v="0"/>
    <n v="47104"/>
    <x v="253"/>
  </r>
  <r>
    <x v="6"/>
    <d v="2014-12-30T00:00:00"/>
    <n v="43198"/>
    <n v="1986"/>
    <s v="96504550-3"/>
    <s v="IMPORTACIONES Y EXPORTACIONES TECNODATA S.A."/>
    <n v="25539"/>
    <s v="PROGRAMAS COMPUTACIONALES"/>
    <n v="47104"/>
    <x v="0"/>
    <s v="SEGPRES"/>
    <n v="0"/>
    <n v="0"/>
    <n v="5"/>
    <n v="0"/>
    <n v="47104"/>
    <x v="253"/>
  </r>
  <r>
    <x v="6"/>
    <d v="2014-12-30T00:00:00"/>
    <n v="43198"/>
    <n v="1986"/>
    <s v="96504550-3"/>
    <s v="IMPORTACIONES Y EXPORTACIONES TECNODATA S.A."/>
    <n v="25569"/>
    <s v="PROGRAMAS COMPUTACIONALES"/>
    <n v="47104"/>
    <x v="0"/>
    <s v="SEGPRES"/>
    <n v="0"/>
    <n v="0"/>
    <n v="5"/>
    <n v="0"/>
    <n v="47104"/>
    <x v="253"/>
  </r>
  <r>
    <x v="6"/>
    <d v="2014-12-30T00:00:00"/>
    <n v="43198"/>
    <n v="1986"/>
    <s v="96504550-3"/>
    <s v="IMPORTACIONES Y EXPORTACIONES TECNODATA S.A."/>
    <n v="25540"/>
    <s v="PROGRAMAS COMPUTACIONALES"/>
    <n v="47104"/>
    <x v="0"/>
    <s v="SEGPRES"/>
    <n v="0"/>
    <n v="0"/>
    <n v="5"/>
    <n v="0"/>
    <n v="47104"/>
    <x v="253"/>
  </r>
  <r>
    <x v="6"/>
    <d v="2014-12-30T00:00:00"/>
    <n v="43198"/>
    <n v="1986"/>
    <s v="96504550-3"/>
    <s v="IMPORTACIONES Y EXPORTACIONES TECNODATA S.A."/>
    <n v="25570"/>
    <s v="PROGRAMAS COMPUTACIONALES"/>
    <n v="47094"/>
    <x v="0"/>
    <s v="SEGPRES"/>
    <n v="0"/>
    <n v="0"/>
    <n v="5"/>
    <n v="0"/>
    <n v="47094"/>
    <x v="253"/>
  </r>
  <r>
    <x v="6"/>
    <d v="2014-12-30T00:00:00"/>
    <n v="43198"/>
    <n v="1986"/>
    <s v="96504550-3"/>
    <s v="IMPORTACIONES Y EXPORTACIONES TECNODATA S.A."/>
    <n v="25541"/>
    <s v="PROGRAMAS COMPUTACIONALES"/>
    <n v="47104"/>
    <x v="0"/>
    <s v="SEGPRES"/>
    <n v="0"/>
    <n v="0"/>
    <n v="5"/>
    <n v="0"/>
    <n v="47104"/>
    <x v="253"/>
  </r>
  <r>
    <x v="6"/>
    <d v="2014-12-30T00:00:00"/>
    <n v="43198"/>
    <n v="1986"/>
    <s v="96504550-3"/>
    <s v="IMPORTACIONES Y EXPORTACIONES TECNODATA S.A."/>
    <n v="25542"/>
    <s v="PROGRAMAS COMPUTACIONALES"/>
    <n v="47104"/>
    <x v="0"/>
    <s v="SEGPRES"/>
    <n v="0"/>
    <n v="0"/>
    <n v="5"/>
    <n v="0"/>
    <n v="47104"/>
    <x v="253"/>
  </r>
  <r>
    <x v="6"/>
    <d v="2014-12-30T00:00:00"/>
    <n v="43198"/>
    <n v="1986"/>
    <s v="96504550-3"/>
    <s v="IMPORTACIONES Y EXPORTACIONES TECNODATA S.A."/>
    <n v="25543"/>
    <s v="PROGRAMAS COMPUTACIONALES"/>
    <n v="47104"/>
    <x v="0"/>
    <s v="SEGPRES"/>
    <n v="0"/>
    <n v="0"/>
    <n v="5"/>
    <n v="0"/>
    <n v="47104"/>
    <x v="253"/>
  </r>
  <r>
    <x v="6"/>
    <d v="2014-12-30T00:00:00"/>
    <n v="43198"/>
    <n v="1986"/>
    <s v="96504550-3"/>
    <s v="IMPORTACIONES Y EXPORTACIONES TECNODATA S.A."/>
    <n v="25544"/>
    <s v="PROGRAMAS COMPUTACIONALES"/>
    <n v="47104"/>
    <x v="0"/>
    <s v="SEGPRES"/>
    <n v="0"/>
    <n v="0"/>
    <n v="5"/>
    <n v="0"/>
    <n v="47104"/>
    <x v="253"/>
  </r>
  <r>
    <x v="6"/>
    <d v="2014-12-30T00:00:00"/>
    <n v="43198"/>
    <n v="1986"/>
    <s v="96504550-3"/>
    <s v="IMPORTACIONES Y EXPORTACIONES TECNODATA S.A."/>
    <n v="25545"/>
    <s v="PROGRAMAS COMPUTACIONALES"/>
    <n v="47104"/>
    <x v="0"/>
    <s v="SEGPRES"/>
    <n v="0"/>
    <n v="0"/>
    <n v="5"/>
    <n v="0"/>
    <n v="47104"/>
    <x v="253"/>
  </r>
  <r>
    <x v="6"/>
    <d v="2014-12-30T00:00:00"/>
    <n v="43198"/>
    <n v="1986"/>
    <s v="96504550-3"/>
    <s v="IMPORTACIONES Y EXPORTACIONES TECNODATA S.A."/>
    <n v="25546"/>
    <s v="PROGRAMAS COMPUTACIONALES"/>
    <n v="47104"/>
    <x v="0"/>
    <s v="SEGPRES"/>
    <n v="0"/>
    <n v="0"/>
    <n v="5"/>
    <n v="0"/>
    <n v="47104"/>
    <x v="253"/>
  </r>
  <r>
    <x v="6"/>
    <d v="2014-12-30T00:00:00"/>
    <n v="43198"/>
    <n v="1986"/>
    <s v="96504550-3"/>
    <s v="IMPORTACIONES Y EXPORTACIONES TECNODATA S.A."/>
    <n v="25547"/>
    <s v="PROGRAMAS COMPUTACIONALES"/>
    <n v="47104"/>
    <x v="0"/>
    <s v="SEGPRES"/>
    <n v="0"/>
    <n v="0"/>
    <n v="5"/>
    <n v="0"/>
    <n v="47104"/>
    <x v="253"/>
  </r>
  <r>
    <x v="6"/>
    <d v="2014-12-30T00:00:00"/>
    <n v="43198"/>
    <n v="1986"/>
    <s v="96504550-3"/>
    <s v="IMPORTACIONES Y EXPORTACIONES TECNODATA S.A."/>
    <n v="25548"/>
    <s v="PROGRAMAS COMPUTACIONALES"/>
    <n v="47104"/>
    <x v="0"/>
    <s v="SEGPRES"/>
    <n v="0"/>
    <n v="0"/>
    <n v="5"/>
    <n v="0"/>
    <n v="47104"/>
    <x v="253"/>
  </r>
  <r>
    <x v="6"/>
    <d v="2014-12-30T00:00:00"/>
    <n v="43198"/>
    <n v="1986"/>
    <s v="96504550-3"/>
    <s v="IMPORTACIONES Y EXPORTACIONES TECNODATA S.A."/>
    <n v="25549"/>
    <s v="PROGRAMAS COMPUTACIONALES"/>
    <n v="47104"/>
    <x v="0"/>
    <s v="SEGPRES"/>
    <n v="0"/>
    <n v="0"/>
    <n v="5"/>
    <n v="0"/>
    <n v="47104"/>
    <x v="253"/>
  </r>
  <r>
    <x v="6"/>
    <d v="2014-12-30T00:00:00"/>
    <n v="43198"/>
    <n v="1986"/>
    <s v="96504550-3"/>
    <s v="IMPORTACIONES Y EXPORTACIONES TECNODATA S.A."/>
    <n v="25550"/>
    <s v="PROGRAMAS COMPUTACIONALES"/>
    <n v="47104"/>
    <x v="0"/>
    <s v="SEGPRES"/>
    <n v="0"/>
    <n v="0"/>
    <n v="5"/>
    <n v="0"/>
    <n v="47104"/>
    <x v="253"/>
  </r>
  <r>
    <x v="6"/>
    <d v="2014-12-30T00:00:00"/>
    <n v="43198"/>
    <n v="1986"/>
    <s v="96504550-3"/>
    <s v="IMPORTACIONES Y EXPORTACIONES TECNODATA S.A."/>
    <n v="25551"/>
    <s v="PROGRAMAS COMPUTACIONALES"/>
    <n v="47104"/>
    <x v="0"/>
    <s v="SEGPRES"/>
    <n v="0"/>
    <n v="0"/>
    <n v="5"/>
    <n v="0"/>
    <n v="47104"/>
    <x v="253"/>
  </r>
  <r>
    <x v="6"/>
    <d v="2014-12-30T00:00:00"/>
    <n v="43198"/>
    <n v="1986"/>
    <s v="96504550-3"/>
    <s v="IMPORTACIONES Y EXPORTACIONES TECNODATA S.A."/>
    <n v="25552"/>
    <s v="PROGRAMAS COMPUTACIONALES"/>
    <n v="47104"/>
    <x v="0"/>
    <s v="SEGPRES"/>
    <n v="0"/>
    <n v="0"/>
    <n v="5"/>
    <n v="0"/>
    <n v="47104"/>
    <x v="253"/>
  </r>
  <r>
    <x v="6"/>
    <d v="2014-12-30T00:00:00"/>
    <n v="43198"/>
    <n v="1986"/>
    <s v="96504550-3"/>
    <s v="IMPORTACIONES Y EXPORTACIONES TECNODATA S.A."/>
    <n v="25553"/>
    <s v="PROGRAMAS COMPUTACIONALES"/>
    <n v="47104"/>
    <x v="0"/>
    <s v="SEGPRES"/>
    <n v="0"/>
    <n v="0"/>
    <n v="5"/>
    <n v="0"/>
    <n v="47104"/>
    <x v="253"/>
  </r>
  <r>
    <x v="6"/>
    <d v="2014-12-30T00:00:00"/>
    <n v="43198"/>
    <n v="1986"/>
    <s v="96504550-3"/>
    <s v="IMPORTACIONES Y EXPORTACIONES TECNODATA S.A."/>
    <n v="25554"/>
    <s v="PROGRAMAS COMPUTACIONALES"/>
    <n v="47104"/>
    <x v="0"/>
    <s v="SEGPRES"/>
    <n v="0"/>
    <n v="0"/>
    <n v="5"/>
    <n v="0"/>
    <n v="47104"/>
    <x v="253"/>
  </r>
  <r>
    <x v="6"/>
    <d v="2014-12-30T00:00:00"/>
    <n v="43198"/>
    <n v="1986"/>
    <s v="96504550-3"/>
    <s v="IMPORTACIONES Y EXPORTACIONES TECNODATA S.A."/>
    <n v="25555"/>
    <s v="PROGRAMAS COMPUTACIONALES"/>
    <n v="47104"/>
    <x v="0"/>
    <s v="SEGPRES"/>
    <n v="0"/>
    <n v="0"/>
    <n v="5"/>
    <n v="0"/>
    <n v="47104"/>
    <x v="253"/>
  </r>
  <r>
    <x v="6"/>
    <d v="2014-12-30T00:00:00"/>
    <n v="43198"/>
    <n v="1993"/>
    <s v="96504550-3"/>
    <s v="IMPORTACIONES Y EXPORTACIONES TECNODATA S.A."/>
    <n v="25608"/>
    <s v="PROGRAMAS COMPUTACIONALES"/>
    <n v="319830"/>
    <x v="3"/>
    <s v="CAIGG"/>
    <n v="0"/>
    <n v="0"/>
    <n v="5"/>
    <n v="0"/>
    <n v="319830"/>
    <x v="253"/>
  </r>
  <r>
    <x v="6"/>
    <d v="2014-12-31T00:00:00"/>
    <n v="43198"/>
    <n v="5976"/>
    <s v="96858370-0"/>
    <s v="INGESMART"/>
    <n v="25630"/>
    <s v="PROGRAMAS COMPUTACIONALES"/>
    <n v="361849"/>
    <x v="3"/>
    <s v="CAIGG"/>
    <n v="0"/>
    <n v="0"/>
    <n v="5"/>
    <n v="0"/>
    <n v="361849"/>
    <x v="253"/>
  </r>
  <r>
    <x v="6"/>
    <d v="2014-12-31T00:00:00"/>
    <n v="43198"/>
    <n v="5976"/>
    <s v="96858370-0"/>
    <s v="INGESMART"/>
    <n v="25629"/>
    <s v="PROGRAMAS COMPUTACIONALES"/>
    <n v="361849"/>
    <x v="3"/>
    <s v="CAIGG"/>
    <n v="0"/>
    <n v="0"/>
    <n v="5"/>
    <n v="0"/>
    <n v="361849"/>
    <x v="253"/>
  </r>
  <r>
    <x v="6"/>
    <d v="2014-12-31T00:00:00"/>
    <n v="43198"/>
    <n v="5976"/>
    <s v="96858370-0"/>
    <s v="INGESMART"/>
    <n v="25631"/>
    <s v="PROGRAMAS COMPUTACIONALES"/>
    <n v="361849"/>
    <x v="3"/>
    <s v="CAIGG"/>
    <n v="0"/>
    <n v="0"/>
    <n v="5"/>
    <n v="0"/>
    <n v="361849"/>
    <x v="253"/>
  </r>
  <r>
    <x v="6"/>
    <d v="2014-12-30T00:00:00"/>
    <n v="43198"/>
    <n v="14651"/>
    <s v="76179170-2"/>
    <s v="Sociedad Informatica Siglo 21 ltda."/>
    <n v="25578"/>
    <s v="PROGRAMAS COMPUTACIONALES"/>
    <n v="377569"/>
    <x v="0"/>
    <s v="SEGPRES"/>
    <n v="0"/>
    <n v="0"/>
    <n v="5"/>
    <n v="0"/>
    <n v="377569"/>
    <x v="253"/>
  </r>
  <r>
    <x v="6"/>
    <d v="2014-12-25T00:00:00"/>
    <n v="43198"/>
    <n v="17943"/>
    <s v="96913280-k"/>
    <s v="Azurian Tecnoligia Ltda."/>
    <n v="25623"/>
    <s v="PROGRAMAS COMPUTACIONALES"/>
    <n v="98722000"/>
    <x v="1"/>
    <s v="DGD"/>
    <n v="0"/>
    <n v="0"/>
    <n v="5"/>
    <n v="0"/>
    <n v="98722000"/>
    <x v="253"/>
  </r>
  <r>
    <x v="6"/>
    <d v="2014-12-31T00:00:00"/>
    <n v="43198"/>
    <n v="158751"/>
    <s v="78198200-8"/>
    <s v="DEIRA COMPUTACION Y SERVICIO S.A."/>
    <n v="25607"/>
    <s v="PROGRAMAS COMPUTACIONALES"/>
    <n v="287667"/>
    <x v="3"/>
    <s v="CAIGG"/>
    <n v="0"/>
    <n v="0"/>
    <n v="5"/>
    <n v="0"/>
    <n v="287667"/>
    <x v="253"/>
  </r>
  <r>
    <x v="6"/>
    <d v="2015-01-06T00:00:00"/>
    <n v="43198"/>
    <n v="772"/>
    <s v="77063770-8"/>
    <s v="PRAGMA"/>
    <n v="25726"/>
    <s v="PROGRAMAS COMPUTACIONALES"/>
    <n v="12058871"/>
    <x v="1"/>
    <s v="DGD"/>
    <n v="0"/>
    <n v="0"/>
    <n v="5"/>
    <n v="0"/>
    <n v="12058871"/>
    <x v="253"/>
  </r>
  <r>
    <x v="6"/>
    <d v="2015-01-08T00:00:00"/>
    <n v="43198"/>
    <n v="18038"/>
    <s v="96913280-k"/>
    <s v="Azurian Tecnoligia Ltda."/>
    <n v="25725"/>
    <s v="PROGRAMAS COMPUTACIONALES"/>
    <n v="29813971"/>
    <x v="1"/>
    <s v="DGD"/>
    <n v="0"/>
    <n v="0"/>
    <n v="5"/>
    <n v="0"/>
    <n v="29813971"/>
    <x v="253"/>
  </r>
  <r>
    <x v="6"/>
    <d v="2015-01-27T00:00:00"/>
    <n v="43198"/>
    <n v="91296"/>
    <s v="76525840-2"/>
    <s v="Notebook Center"/>
    <n v="25711"/>
    <s v="PROGRAMAS COMPUTACIONALES"/>
    <n v="163128"/>
    <x v="0"/>
    <s v="SEGPRES"/>
    <n v="0"/>
    <n v="0"/>
    <n v="5"/>
    <n v="0"/>
    <n v="163128"/>
    <x v="253"/>
  </r>
  <r>
    <x v="6"/>
    <d v="2015-01-27T00:00:00"/>
    <n v="43198"/>
    <n v="91296"/>
    <s v="76525840-2"/>
    <s v="Notebook Center"/>
    <n v="25712"/>
    <s v="PROGRAMAS COMPUTACIONALES"/>
    <n v="163129"/>
    <x v="0"/>
    <s v="SEGPRES"/>
    <n v="0"/>
    <n v="0"/>
    <n v="5"/>
    <n v="0"/>
    <n v="163129"/>
    <x v="253"/>
  </r>
  <r>
    <x v="6"/>
    <d v="2015-01-27T00:00:00"/>
    <n v="43198"/>
    <n v="91296"/>
    <s v="76525840-2"/>
    <s v="Notebook Center"/>
    <n v="25713"/>
    <s v="PROGRAMAS COMPUTACIONALES"/>
    <n v="163129"/>
    <x v="0"/>
    <s v="SEGPRES"/>
    <n v="0"/>
    <n v="0"/>
    <n v="5"/>
    <n v="0"/>
    <n v="163129"/>
    <x v="253"/>
  </r>
  <r>
    <x v="6"/>
    <d v="2015-01-30T00:00:00"/>
    <n v="43198"/>
    <n v="91397"/>
    <s v="76525840-5"/>
    <s v="COMERCIALIZADORA NOTEBOOKCENTER LTDA."/>
    <n v="25795"/>
    <s v="PROGRAMAS COMPUTACIONALES"/>
    <n v="357043"/>
    <x v="0"/>
    <s v="SEGPRES"/>
    <n v="0"/>
    <n v="0"/>
    <n v="5"/>
    <n v="0"/>
    <n v="357043"/>
    <x v="253"/>
  </r>
  <r>
    <x v="6"/>
    <d v="2015-01-30T00:00:00"/>
    <n v="43198"/>
    <n v="91397"/>
    <s v="76525840-5"/>
    <s v="COMERCIALIZADORA NOTEBOOKCENTER LTDA."/>
    <n v="25796"/>
    <s v="PROGRAMAS COMPUTACIONALES"/>
    <n v="357043"/>
    <x v="0"/>
    <s v="SEGPRES"/>
    <n v="0"/>
    <n v="0"/>
    <n v="5"/>
    <n v="0"/>
    <n v="357043"/>
    <x v="253"/>
  </r>
  <r>
    <x v="6"/>
    <d v="2015-01-30T00:00:00"/>
    <n v="43198"/>
    <n v="91397"/>
    <s v="76525840-5"/>
    <s v="COMERCIALIZADORA NOTEBOOKCENTER LTDA."/>
    <n v="25797"/>
    <s v="PROGRAMAS COMPUTACIONALES"/>
    <n v="357043"/>
    <x v="0"/>
    <s v="SEGPRES"/>
    <n v="0"/>
    <n v="0"/>
    <n v="5"/>
    <n v="0"/>
    <n v="357043"/>
    <x v="253"/>
  </r>
  <r>
    <x v="6"/>
    <d v="2015-02-23T00:00:00"/>
    <n v="43025"/>
    <n v="1439"/>
    <s v="96897630-3"/>
    <s v="DATCO CHILE S.A."/>
    <n v="26010"/>
    <s v="PROGRAMAS COMPUTACIONALES"/>
    <n v="3294558"/>
    <x v="0"/>
    <s v="SEGPRES"/>
    <n v="0"/>
    <n v="0"/>
    <n v="5"/>
    <n v="0"/>
    <n v="3294558"/>
    <x v="253"/>
  </r>
  <r>
    <x v="6"/>
    <d v="2015-02-13T00:00:00"/>
    <n v="43025"/>
    <n v="91691"/>
    <s v="76525840-5"/>
    <s v="COMERCIALIZADORA NOTEBOOKCENTER LTDA."/>
    <n v="25779"/>
    <s v="PROGRAMAS COMPUTACIONALES"/>
    <n v="470978"/>
    <x v="0"/>
    <s v="SEGPRES"/>
    <n v="0"/>
    <n v="0"/>
    <n v="5"/>
    <n v="0"/>
    <n v="470978"/>
    <x v="253"/>
  </r>
  <r>
    <x v="6"/>
    <d v="2015-02-13T00:00:00"/>
    <n v="43025"/>
    <n v="91691"/>
    <s v="76525840-5"/>
    <s v="COMERCIALIZADORA NOTEBOOKCENTER LTDA."/>
    <n v="25782"/>
    <s v="PROGRAMAS COMPUTACIONALES"/>
    <n v="470976"/>
    <x v="0"/>
    <s v="SEGPRES"/>
    <n v="0"/>
    <n v="0"/>
    <n v="5"/>
    <n v="0"/>
    <n v="470976"/>
    <x v="253"/>
  </r>
  <r>
    <x v="6"/>
    <d v="2015-02-13T00:00:00"/>
    <n v="43025"/>
    <n v="91691"/>
    <s v="76525840-5"/>
    <s v="COMERCIALIZADORA NOTEBOOKCENTER LTDA."/>
    <n v="25780"/>
    <s v="PROGRAMAS COMPUTACIONALES"/>
    <n v="470976"/>
    <x v="0"/>
    <s v="SEGPRES"/>
    <n v="0"/>
    <n v="0"/>
    <n v="5"/>
    <n v="0"/>
    <n v="470976"/>
    <x v="253"/>
  </r>
  <r>
    <x v="6"/>
    <d v="2015-02-13T00:00:00"/>
    <n v="43025"/>
    <n v="91691"/>
    <s v="76525840-5"/>
    <s v="COMERCIALIZADORA NOTEBOOKCENTER LTDA."/>
    <n v="25781"/>
    <s v="PROGRAMAS COMPUTACIONALES"/>
    <n v="470976"/>
    <x v="0"/>
    <s v="SEGPRES"/>
    <n v="0"/>
    <n v="0"/>
    <n v="5"/>
    <n v="0"/>
    <n v="470976"/>
    <x v="253"/>
  </r>
  <r>
    <x v="6"/>
    <d v="2015-03-24T00:00:00"/>
    <n v="43068"/>
    <n v="1640"/>
    <s v="76068574-7"/>
    <s v="MARCOTEC SERVICIOS COMPUTACIONALES LTDA"/>
    <n v="26016"/>
    <s v="PROGRAMAS COMPUTACIONALES"/>
    <n v="211155"/>
    <x v="1"/>
    <s v="DGD"/>
    <n v="0"/>
    <n v="0"/>
    <n v="5"/>
    <n v="0"/>
    <n v="211155"/>
    <x v="253"/>
  </r>
  <r>
    <x v="6"/>
    <d v="2015-08-11T00:00:00"/>
    <n v="44067"/>
    <n v="125"/>
    <s v="76170582-2"/>
    <s v="APHIX INFORMATICA LIMITADA"/>
    <n v="26562"/>
    <s v="SISTEMAS DE INFORMACION"/>
    <n v="9000000"/>
    <x v="0"/>
    <s v="CONAIN"/>
    <n v="0"/>
    <n v="0"/>
    <n v="5"/>
    <n v="0"/>
    <n v="9000000"/>
    <x v="253"/>
  </r>
  <r>
    <x v="6"/>
    <d v="2015-09-29T00:00:00"/>
    <n v="44243"/>
    <n v="7695"/>
    <s v="76410830-2"/>
    <s v="E-MONEY CHILE S.A."/>
    <n v="26129"/>
    <s v="SERVICIOS SUSCRIPCIONES"/>
    <n v="3471853"/>
    <x v="0"/>
    <s v="SEGPRES"/>
    <n v="0"/>
    <n v="0"/>
    <n v="5"/>
    <n v="0"/>
    <n v="3471853"/>
    <x v="253"/>
  </r>
  <r>
    <x v="6"/>
    <d v="2015-10-15T00:00:00"/>
    <n v="44553"/>
    <n v="239"/>
    <s v="76822470-6"/>
    <s v="AGIL INGENIERIA Y CONSULTORIA LTDA"/>
    <n v="26131"/>
    <s v="PROGRAMAS COMPUTACIONALES"/>
    <n v="3894387"/>
    <x v="1"/>
    <s v="DGD"/>
    <n v="0"/>
    <n v="0"/>
    <n v="5"/>
    <n v="0"/>
    <n v="3894387"/>
    <x v="253"/>
  </r>
  <r>
    <x v="6"/>
    <d v="2015-10-15T00:00:00"/>
    <n v="44553"/>
    <n v="239"/>
    <s v="76822470-6"/>
    <s v="AGIL INGENIERIA Y CONSULTORIA LTDA"/>
    <n v="26134"/>
    <s v="PROGRAMAS COMPUTACIONALES"/>
    <n v="3894387"/>
    <x v="1"/>
    <s v="DGD"/>
    <n v="0"/>
    <n v="0"/>
    <n v="5"/>
    <n v="0"/>
    <n v="3894387"/>
    <x v="253"/>
  </r>
  <r>
    <x v="6"/>
    <d v="2015-10-15T00:00:00"/>
    <n v="44553"/>
    <n v="239"/>
    <s v="76822470-6"/>
    <s v="AGIL INGENIERIA Y CONSULTORIA LTDA"/>
    <n v="26132"/>
    <s v="PROGRAMAS COMPUTACIONALES"/>
    <n v="3894387"/>
    <x v="1"/>
    <s v="DGD"/>
    <n v="0"/>
    <n v="0"/>
    <n v="5"/>
    <n v="0"/>
    <n v="3894387"/>
    <x v="253"/>
  </r>
  <r>
    <x v="6"/>
    <d v="2015-10-15T00:00:00"/>
    <n v="44553"/>
    <n v="239"/>
    <s v="76822470-6"/>
    <s v="AGIL INGENIERIA Y CONSULTORIA LTDA"/>
    <n v="26133"/>
    <s v="PROGRAMAS COMPUTACIONALES"/>
    <n v="3894387"/>
    <x v="1"/>
    <s v="DGD"/>
    <n v="0"/>
    <n v="0"/>
    <n v="5"/>
    <n v="0"/>
    <n v="3894387"/>
    <x v="253"/>
  </r>
  <r>
    <x v="6"/>
    <d v="2015-10-15T00:00:00"/>
    <n v="44553"/>
    <n v="239"/>
    <s v="76822470-6"/>
    <s v="AGIL INGENIERIA Y CONSULTORIA LTDA"/>
    <n v="26137"/>
    <s v="PROGRAMAS COMPUTACIONALES"/>
    <n v="3894387"/>
    <x v="1"/>
    <s v="DGD"/>
    <n v="0"/>
    <n v="0"/>
    <n v="5"/>
    <n v="0"/>
    <n v="3894387"/>
    <x v="253"/>
  </r>
  <r>
    <x v="6"/>
    <d v="2015-10-15T00:00:00"/>
    <n v="44553"/>
    <n v="239"/>
    <s v="76822470-6"/>
    <s v="AGIL INGENIERIA Y CONSULTORIA LTDA"/>
    <n v="26138"/>
    <s v="PROGRAMAS COMPUTACIONALES"/>
    <n v="3894387"/>
    <x v="1"/>
    <s v="DGD"/>
    <n v="0"/>
    <n v="0"/>
    <n v="5"/>
    <n v="0"/>
    <n v="3894387"/>
    <x v="253"/>
  </r>
  <r>
    <x v="6"/>
    <d v="2015-10-15T00:00:00"/>
    <n v="44553"/>
    <n v="239"/>
    <s v="76822470-6"/>
    <s v="AGIL INGENIERIA Y CONSULTORIA LTDA"/>
    <n v="26139"/>
    <s v="PROGRAMAS COMPUTACIONALES"/>
    <n v="3894387"/>
    <x v="1"/>
    <s v="DGD"/>
    <n v="0"/>
    <n v="0"/>
    <n v="5"/>
    <n v="0"/>
    <n v="3894387"/>
    <x v="253"/>
  </r>
  <r>
    <x v="6"/>
    <d v="2015-10-15T00:00:00"/>
    <n v="44553"/>
    <n v="239"/>
    <s v="76822470-6"/>
    <s v="AGIL INGENIERIA Y CONSULTORIA LTDA"/>
    <n v="26140"/>
    <s v="PROGRAMAS COMPUTACIONALES"/>
    <n v="3894387"/>
    <x v="1"/>
    <s v="DGD"/>
    <n v="0"/>
    <n v="0"/>
    <n v="5"/>
    <n v="0"/>
    <n v="3894387"/>
    <x v="253"/>
  </r>
  <r>
    <x v="6"/>
    <d v="2015-10-15T00:00:00"/>
    <n v="44553"/>
    <n v="239"/>
    <s v="76822470-6"/>
    <s v="AGIL INGENIERIA Y CONSULTORIA LTDA"/>
    <n v="26135"/>
    <s v="PROGRAMAS COMPUTACIONALES"/>
    <n v="3894387"/>
    <x v="1"/>
    <s v="DGD"/>
    <n v="0"/>
    <n v="0"/>
    <n v="5"/>
    <n v="0"/>
    <n v="3894387"/>
    <x v="253"/>
  </r>
  <r>
    <x v="6"/>
    <d v="2015-10-15T00:00:00"/>
    <n v="44553"/>
    <n v="239"/>
    <s v="76822470-6"/>
    <s v="AGIL INGENIERIA Y CONSULTORIA LTDA"/>
    <n v="26136"/>
    <s v="PROGRAMAS COMPUTACIONALES"/>
    <n v="3894387"/>
    <x v="1"/>
    <s v="DGD"/>
    <n v="0"/>
    <n v="0"/>
    <n v="5"/>
    <n v="0"/>
    <n v="3894387"/>
    <x v="253"/>
  </r>
  <r>
    <x v="6"/>
    <d v="2015-10-21T00:00:00"/>
    <n v="44553"/>
    <n v="5193"/>
    <s v="76804300-0"/>
    <s v="SEGURIDAD Y RESPALDO COMPUTACIONAL LTDA."/>
    <n v="26170"/>
    <s v="SISTEMAS DE INFORMACION"/>
    <n v="3640905"/>
    <x v="0"/>
    <s v="SEGPRES"/>
    <n v="0"/>
    <n v="0"/>
    <n v="5"/>
    <n v="0"/>
    <n v="3640905"/>
    <x v="253"/>
  </r>
  <r>
    <x v="6"/>
    <d v="2015-11-06T00:00:00"/>
    <n v="44776"/>
    <n v="532"/>
    <s v="77908880-4"/>
    <s v="IO GROUP LIMITADA"/>
    <n v="26561"/>
    <s v="PROGRAMAS COMPUTACIONALES"/>
    <n v="1357160"/>
    <x v="3"/>
    <s v="CAIGG"/>
    <n v="0"/>
    <n v="0"/>
    <n v="5"/>
    <n v="0"/>
    <n v="1357160"/>
    <x v="253"/>
  </r>
  <r>
    <x v="6"/>
    <d v="2016-02-03T00:00:00"/>
    <n v="44955"/>
    <n v="271"/>
    <s v="76822470-6"/>
    <s v="AGIL INGENIERIA Y CONSULTORIA LTDA"/>
    <n v="27720"/>
    <s v="PROGRAMAS COMPUTACIONALES"/>
    <n v="4184418"/>
    <x v="1"/>
    <s v="DGD"/>
    <n v="0"/>
    <n v="0"/>
    <n v="5"/>
    <n v="69739"/>
    <n v="4184418"/>
    <x v="253"/>
  </r>
  <r>
    <x v="6"/>
    <d v="2016-07-17T00:00:00"/>
    <n v="45724"/>
    <n v="5829"/>
    <s v="85928600-3"/>
    <s v="Ingenieria de Software"/>
    <n v="27696"/>
    <s v="PROGRAMAS COMPUTACIONALES"/>
    <n v="3998400"/>
    <x v="0"/>
    <s v="SEGPRES"/>
    <n v="0"/>
    <n v="0"/>
    <n v="5"/>
    <n v="466480"/>
    <n v="3998400"/>
    <x v="253"/>
  </r>
  <r>
    <x v="6"/>
    <d v="2016-12-27T00:00:00"/>
    <n v="46183"/>
    <n v="432"/>
    <s v="76877740-3"/>
    <s v="Tecnologia de la Informacion Four You S.A."/>
    <n v="28493"/>
    <s v="PROGRAMAS COMPUTACIONALES"/>
    <n v="4671826"/>
    <x v="0"/>
    <s v="SEGPRES"/>
    <n v="0"/>
    <n v="0"/>
    <n v="5"/>
    <n v="934366"/>
    <n v="4671826"/>
    <x v="253"/>
  </r>
  <r>
    <x v="6"/>
    <d v="2016-12-27T00:00:00"/>
    <n v="46183"/>
    <n v="432"/>
    <s v="76877740-3"/>
    <s v="Tecnologia de la Informacion Four You S.A."/>
    <n v="28494"/>
    <s v="PROGRAMAS COMPUTACIONALES"/>
    <n v="4671826"/>
    <x v="0"/>
    <s v="SEGPRES"/>
    <n v="0"/>
    <n v="0"/>
    <n v="5"/>
    <n v="934366"/>
    <n v="4671826"/>
    <x v="253"/>
  </r>
  <r>
    <x v="6"/>
    <d v="2016-12-27T00:00:00"/>
    <n v="46183"/>
    <n v="432"/>
    <s v="76877740-3"/>
    <s v="Tecnologia de la Informacion Four You S.A."/>
    <n v="28495"/>
    <s v="PROGRAMAS COMPUTACIONALES"/>
    <n v="2352865"/>
    <x v="0"/>
    <s v="SEGPRES"/>
    <n v="0"/>
    <n v="0"/>
    <n v="5"/>
    <n v="470573"/>
    <n v="2352865"/>
    <x v="253"/>
  </r>
  <r>
    <x v="6"/>
    <d v="2016-12-27T00:00:00"/>
    <n v="46183"/>
    <n v="432"/>
    <s v="76877740-3"/>
    <s v="Tecnologia de la Informacion Four You S.A."/>
    <n v="28496"/>
    <s v="PROGRAMAS COMPUTACIONALES"/>
    <n v="2352865"/>
    <x v="0"/>
    <s v="SEGPRES"/>
    <n v="0"/>
    <n v="0"/>
    <n v="5"/>
    <n v="470573"/>
    <n v="2352865"/>
    <x v="253"/>
  </r>
  <r>
    <x v="6"/>
    <d v="2016-12-22T00:00:00"/>
    <n v="46183"/>
    <n v="1184"/>
    <s v="76300290-K"/>
    <s v="TRANSACTION LINE CHILE S.A."/>
    <n v="28851"/>
    <s v="PROGRAMAS COMPUTACIONALES"/>
    <n v="1115152"/>
    <x v="0"/>
    <s v="SEGPRES"/>
    <n v="0"/>
    <n v="0"/>
    <n v="5"/>
    <n v="223032"/>
    <n v="1115152"/>
    <x v="253"/>
  </r>
  <r>
    <x v="6"/>
    <d v="2016-12-22T00:00:00"/>
    <n v="46183"/>
    <n v="1184"/>
    <s v="76300290-K"/>
    <s v="TRANSACTION LINE CHILE S.A."/>
    <n v="28852"/>
    <s v="EQUIPOS Y COMPONENTES DE ALMACENAMIENTO DE DATOS"/>
    <n v="1115152"/>
    <x v="0"/>
    <s v="SEGPRES"/>
    <n v="0"/>
    <n v="0"/>
    <n v="5"/>
    <n v="223032"/>
    <n v="1115152"/>
    <x v="253"/>
  </r>
  <r>
    <x v="6"/>
    <d v="2016-12-22T00:00:00"/>
    <n v="46183"/>
    <n v="1184"/>
    <s v="76300290-K"/>
    <s v="TRANSACTION LINE CHILE S.A."/>
    <n v="28853"/>
    <s v="EQUIPOS Y COMPONENTES DE ALMACENAMIENTO DE DATOS"/>
    <n v="1115152"/>
    <x v="0"/>
    <s v="SEGPRES"/>
    <n v="0"/>
    <n v="0"/>
    <n v="5"/>
    <n v="223032"/>
    <n v="1115152"/>
    <x v="253"/>
  </r>
  <r>
    <x v="6"/>
    <d v="2016-12-22T00:00:00"/>
    <n v="46183"/>
    <n v="1184"/>
    <s v="76300290-K"/>
    <s v="TRANSACTION LINE CHILE S.A."/>
    <n v="28854"/>
    <s v="EQUIPOS Y COMPONENTES DE ALMACENAMIENTO DE DATOS"/>
    <n v="1115152"/>
    <x v="0"/>
    <s v="SEGPRES"/>
    <n v="0"/>
    <n v="0"/>
    <n v="5"/>
    <n v="223032"/>
    <n v="1115152"/>
    <x v="253"/>
  </r>
  <r>
    <x v="6"/>
    <d v="2016-12-22T00:00:00"/>
    <n v="46183"/>
    <n v="1184"/>
    <s v="76300290-K"/>
    <s v="TRANSACTION LINE CHILE S.A."/>
    <n v="28855"/>
    <s v="EQUIPOS Y COMPONENTES DE ALMACENAMIENTO DE DATOS"/>
    <n v="1115152"/>
    <x v="0"/>
    <s v="SEGPRES"/>
    <n v="0"/>
    <n v="0"/>
    <n v="5"/>
    <n v="223032"/>
    <n v="1115152"/>
    <x v="253"/>
  </r>
  <r>
    <x v="6"/>
    <d v="2017-08-22T00:00:00"/>
    <n v="46600"/>
    <n v="7523"/>
    <s v="78950270-6"/>
    <s v="AMSS CHILE SOLUCIONES ANALITICAS LTDA."/>
    <n v="28651"/>
    <s v="PROGRAMAS COMPUTACIONALES"/>
    <n v="2005200"/>
    <x v="1"/>
    <s v="DGD"/>
    <n v="0"/>
    <n v="0"/>
    <n v="5"/>
    <n v="401040"/>
    <n v="1737840"/>
    <x v="254"/>
  </r>
  <r>
    <x v="6"/>
    <d v="2017-08-22T00:00:00"/>
    <n v="46600"/>
    <n v="7523"/>
    <s v="78950270-6"/>
    <s v="AMSS CHILE SOLUCIONES ANALITICAS LTDA."/>
    <n v="28652"/>
    <s v="PROGRAMAS COMPUTACIONALES"/>
    <n v="2005200"/>
    <x v="1"/>
    <s v="DGD"/>
    <n v="0"/>
    <n v="0"/>
    <n v="5"/>
    <n v="401040"/>
    <n v="1737840"/>
    <x v="254"/>
  </r>
  <r>
    <x v="6"/>
    <d v="2017-08-22T00:00:00"/>
    <n v="46600"/>
    <n v="7523"/>
    <s v="78950270-6"/>
    <s v="AMSS CHILE SOLUCIONES ANALITICAS LTDA."/>
    <n v="28653"/>
    <s v="PROGRAMAS COMPUTACIONALES"/>
    <n v="2005200"/>
    <x v="1"/>
    <s v="DGD"/>
    <n v="0"/>
    <n v="0"/>
    <n v="5"/>
    <n v="401040"/>
    <n v="1737840"/>
    <x v="254"/>
  </r>
  <r>
    <x v="6"/>
    <d v="2017-08-22T00:00:00"/>
    <n v="46600"/>
    <n v="7523"/>
    <s v="78950270-6"/>
    <s v="AMSS CHILE SOLUCIONES ANALITICAS LTDA."/>
    <n v="28654"/>
    <s v="PROGRAMAS COMPUTACIONALES"/>
    <n v="2005200"/>
    <x v="1"/>
    <s v="DGD"/>
    <n v="0"/>
    <n v="0"/>
    <n v="5"/>
    <n v="401040"/>
    <n v="1737840"/>
    <x v="254"/>
  </r>
  <r>
    <x v="6"/>
    <d v="2018-04-24T00:00:00"/>
    <n v="47301"/>
    <n v="501"/>
    <s v="76822470-6"/>
    <s v="AGIL INGENIERIA Y CONSULTORIA LTDA"/>
    <n v="28917"/>
    <s v="SISTEMAS DE INFORMACION"/>
    <n v="18524770"/>
    <x v="1"/>
    <s v="DGD"/>
    <n v="0"/>
    <n v="0"/>
    <n v="5"/>
    <n v="3704954"/>
    <n v="13584831"/>
    <x v="255"/>
  </r>
  <r>
    <x v="6"/>
    <d v="2018-05-22T00:00:00"/>
    <n v="47396"/>
    <n v="331"/>
    <s v="76822470-6"/>
    <s v="AGIL INGENIERIA Y CONSULTORIA LTDA"/>
    <n v="29013"/>
    <s v="SISTEMAS DE INFORMACION"/>
    <n v="26833729"/>
    <x v="1"/>
    <s v="DGD"/>
    <n v="0"/>
    <n v="0"/>
    <n v="5"/>
    <n v="5366746"/>
    <n v="16100238"/>
    <x v="256"/>
  </r>
  <r>
    <x v="6"/>
    <d v="2018-11-16T00:00:00"/>
    <n v="48160"/>
    <n v="5116"/>
    <s v="76324469-5"/>
    <s v="COMERCIAL 2050 SPA"/>
    <n v="30195"/>
    <s v="PROGRAMAS COMPUTACIONALES"/>
    <n v="1687072"/>
    <x v="1"/>
    <s v="ChileAtiende"/>
    <n v="0"/>
    <n v="0"/>
    <n v="5"/>
    <n v="337414"/>
    <n v="1040360"/>
    <x v="257"/>
  </r>
  <r>
    <x v="6"/>
    <d v="2018-11-30T00:00:00"/>
    <n v="48160"/>
    <n v="6404"/>
    <s v="76458110-5"/>
    <s v="Soluciones Tecnológicas de Negocios SPA"/>
    <n v="29846"/>
    <s v="SISTEMAS DE INFORMACION"/>
    <n v="10866646"/>
    <x v="1"/>
    <s v="DGD"/>
    <n v="0"/>
    <n v="0"/>
    <n v="5"/>
    <n v="2173329"/>
    <n v="6701098"/>
    <x v="258"/>
  </r>
  <r>
    <x v="6"/>
    <d v="2018-12-31T00:00:00"/>
    <n v="48353"/>
    <n v="2826"/>
    <s v="76826610-7"/>
    <s v="METRIC ARTS SPA"/>
    <n v="29339"/>
    <s v="SISTEMAS DE INFORMACION"/>
    <n v="30886316"/>
    <x v="1"/>
    <s v="ChileAtiende"/>
    <n v="0"/>
    <n v="0"/>
    <n v="5"/>
    <n v="6177263"/>
    <n v="18531789"/>
    <x v="259"/>
  </r>
  <r>
    <x v="6"/>
    <d v="2018-12-24T00:00:00"/>
    <n v="48353"/>
    <n v="3932"/>
    <s v="76449580-2"/>
    <s v="SEIDOR TECHNOLOGIES S.A."/>
    <n v="29342"/>
    <s v="SISTEMAS DE INFORMACION"/>
    <n v="22052632"/>
    <x v="1"/>
    <s v="ChileAtiende"/>
    <n v="0"/>
    <n v="0"/>
    <n v="5"/>
    <n v="4410526"/>
    <n v="13231578"/>
    <x v="260"/>
  </r>
  <r>
    <x v="7"/>
    <d v="2008-03-01T00:00:00"/>
    <n v="34668"/>
    <n v="32032008"/>
    <s v="60100003-2"/>
    <s v="MINSEGPRES"/>
    <n v="28628"/>
    <s v="SISTEMAS DE INFORMACION"/>
    <n v="3165360"/>
    <x v="0"/>
    <s v="SEGPRES"/>
    <n v="0"/>
    <n v="0"/>
    <n v="5"/>
    <n v="0"/>
    <n v="3165360"/>
    <x v="253"/>
  </r>
  <r>
    <x v="7"/>
    <d v="2011-08-08T00:00:00"/>
    <n v="38518"/>
    <n v="202001072"/>
    <s v="60100003-2"/>
    <s v="MINSEGPRES"/>
    <n v="28629"/>
    <s v="SISTEMAS DE INFORMACION"/>
    <n v="4136352"/>
    <x v="0"/>
    <s v="SEGPRES"/>
    <n v="0"/>
    <n v="0"/>
    <n v="5"/>
    <n v="0"/>
    <n v="4136352"/>
    <x v="253"/>
  </r>
  <r>
    <x v="7"/>
    <d v="2012-06-01T00:00:00"/>
    <n v="39689"/>
    <n v="468"/>
    <s v="76050650-8"/>
    <s v="COMPUTACION Y SERVICIOS MULTISYSTEM LTDA."/>
    <n v="23321"/>
    <s v="SISTEMAS DE INFORMACION"/>
    <n v="5225071"/>
    <x v="0"/>
    <s v="SEGPRES"/>
    <n v="0"/>
    <n v="0"/>
    <n v="5"/>
    <n v="0"/>
    <n v="5225071"/>
    <x v="253"/>
  </r>
  <r>
    <x v="7"/>
    <d v="2013-04-12T00:00:00"/>
    <n v="40125"/>
    <n v="32042013"/>
    <s v="60100003-2"/>
    <s v="MINSEGPRES"/>
    <n v="28627"/>
    <s v="SISTEMAS DE INFORMACION"/>
    <n v="9127360"/>
    <x v="0"/>
    <s v="SEGPRES"/>
    <n v="0"/>
    <n v="0"/>
    <n v="5"/>
    <n v="0"/>
    <n v="9127360"/>
    <x v="253"/>
  </r>
  <r>
    <x v="7"/>
    <d v="2013-08-13T00:00:00"/>
    <n v="40326"/>
    <n v="9587"/>
    <s v="76184260-9"/>
    <s v="Asesorías Alberto Salinas y Asociados SpA"/>
    <n v="23577"/>
    <s v="SISTEMAS DE INFORMACION"/>
    <n v="2056740"/>
    <x v="0"/>
    <s v="SEGPRES"/>
    <n v="0"/>
    <n v="0"/>
    <n v="5"/>
    <n v="0"/>
    <n v="2056740"/>
    <x v="253"/>
  </r>
  <r>
    <x v="7"/>
    <d v="2013-09-30T00:00:00"/>
    <n v="40447"/>
    <n v="9765"/>
    <s v="76184260-9"/>
    <s v="Asesorías Alberto Salinas y Asociados SpA"/>
    <n v="24067"/>
    <s v="SISTEMAS DE INFORMACION"/>
    <n v="2056740"/>
    <x v="0"/>
    <s v="SEGPRES"/>
    <n v="0"/>
    <n v="0"/>
    <n v="5"/>
    <n v="0"/>
    <n v="2056740"/>
    <x v="253"/>
  </r>
  <r>
    <x v="7"/>
    <d v="2013-10-28T00:00:00"/>
    <n v="40528"/>
    <n v="9768"/>
    <s v="76184260-9"/>
    <s v="Asesorías Alberto Salinas y Asociados SpA"/>
    <n v="24066"/>
    <s v="SISTEMAS DE INFORMACION"/>
    <n v="6610195"/>
    <x v="0"/>
    <s v="SEGPRES"/>
    <n v="0"/>
    <n v="0"/>
    <n v="5"/>
    <n v="0"/>
    <n v="6610195"/>
    <x v="253"/>
  </r>
  <r>
    <x v="7"/>
    <d v="2013-12-04T00:00:00"/>
    <n v="40772"/>
    <n v="203"/>
    <s v="59166580-4"/>
    <s v="Emergya Ingenieria SL Agencia en Chile"/>
    <n v="29308"/>
    <s v="SISTEMAS DE INFORMACION"/>
    <n v="6897209"/>
    <x v="1"/>
    <s v="DGD"/>
    <n v="0"/>
    <n v="0"/>
    <n v="5"/>
    <n v="0"/>
    <n v="6897209"/>
    <x v="253"/>
  </r>
  <r>
    <x v="7"/>
    <d v="2013-12-20T00:00:00"/>
    <n v="40772"/>
    <n v="10067"/>
    <s v="76184260-9"/>
    <s v="Asesorías Alberto Salinas y Asociados SpA"/>
    <n v="24065"/>
    <s v="SISTEMAS DE INFORMACION"/>
    <n v="4570534"/>
    <x v="0"/>
    <s v="SEGPRES"/>
    <n v="0"/>
    <n v="0"/>
    <n v="5"/>
    <n v="0"/>
    <n v="4570534"/>
    <x v="253"/>
  </r>
  <r>
    <x v="7"/>
    <d v="2014-01-01T00:00:00"/>
    <n v="40935"/>
    <n v="202001065"/>
    <s v="60100003-2"/>
    <s v="MINSEGPRES"/>
    <n v="30258"/>
    <s v="SISTEMAS DE INFORMACION"/>
    <n v="28703414"/>
    <x v="3"/>
    <s v="CAIGG"/>
    <n v="4013461"/>
    <n v="0"/>
    <n v="5"/>
    <n v="802693"/>
    <n v="32114856"/>
    <x v="261"/>
  </r>
  <r>
    <x v="7"/>
    <d v="2014-01-01T00:00:00"/>
    <n v="40935"/>
    <n v="2020010652"/>
    <s v="60100003-2"/>
    <s v="MINSEGPRES"/>
    <n v="30259"/>
    <s v="SISTEMAS DE INFORMACION"/>
    <n v="7594260"/>
    <x v="3"/>
    <s v="CAIGG"/>
    <n v="1411060"/>
    <n v="0"/>
    <n v="5"/>
    <n v="282210"/>
    <n v="8793659"/>
    <x v="262"/>
  </r>
  <r>
    <x v="7"/>
    <d v="2014-07-17T00:00:00"/>
    <n v="42178"/>
    <n v="32072014"/>
    <s v="60100003-2"/>
    <s v="MINSEGPRES"/>
    <n v="28621"/>
    <s v="SISTEMAS DE INFORMACION"/>
    <n v="2843808"/>
    <x v="0"/>
    <s v="SEGPRES"/>
    <n v="12881088"/>
    <n v="0"/>
    <n v="5"/>
    <n v="2576216"/>
    <n v="13792726"/>
    <x v="263"/>
  </r>
  <r>
    <x v="7"/>
    <d v="2014-11-12T00:00:00"/>
    <n v="42770"/>
    <n v="20200134"/>
    <s v="60100003-2"/>
    <s v="MINSEGPRES"/>
    <n v="28617"/>
    <s v="SISTEMAS DE INFORMACION"/>
    <n v="1919280"/>
    <x v="0"/>
    <s v="SEGPRES"/>
    <n v="0"/>
    <n v="0"/>
    <n v="5"/>
    <n v="0"/>
    <n v="1919280"/>
    <x v="253"/>
  </r>
  <r>
    <x v="7"/>
    <d v="2014-12-31T00:00:00"/>
    <n v="43198"/>
    <n v="2170"/>
    <s v="85928600-3"/>
    <s v="Ingenieria de Software"/>
    <n v="25576"/>
    <s v="SISTEMAS DE INFORMACION"/>
    <n v="19701680"/>
    <x v="0"/>
    <s v="SEGPRES"/>
    <n v="0"/>
    <n v="0"/>
    <n v="5"/>
    <n v="0"/>
    <n v="19701680"/>
    <x v="253"/>
  </r>
  <r>
    <x v="7"/>
    <d v="2014-12-31T00:00:00"/>
    <n v="43198"/>
    <n v="5592"/>
    <s v="85928600-3"/>
    <s v="Ingenieria de Software"/>
    <n v="25612"/>
    <s v="SISTEMAS DE INFORMACION"/>
    <n v="5861250"/>
    <x v="0"/>
    <s v="SEGPRES"/>
    <n v="0"/>
    <n v="0"/>
    <n v="5"/>
    <n v="0"/>
    <n v="5861250"/>
    <x v="253"/>
  </r>
  <r>
    <x v="7"/>
    <d v="2014-12-31T00:00:00"/>
    <n v="43198"/>
    <n v="5592"/>
    <s v="85928600-3"/>
    <s v="Ingenieria de Software"/>
    <n v="25613"/>
    <s v="SISTEMAS DE INFORMACION"/>
    <n v="7326562"/>
    <x v="0"/>
    <s v="SEGPRES"/>
    <n v="0"/>
    <n v="0"/>
    <n v="5"/>
    <n v="0"/>
    <n v="7326562"/>
    <x v="253"/>
  </r>
  <r>
    <x v="7"/>
    <d v="2015-01-01T00:00:00"/>
    <n v="43198"/>
    <n v="2020010610"/>
    <s v="60100003-2"/>
    <s v="MINSEGPRES"/>
    <n v="30269"/>
    <s v="SISTEMAS DE INFORMACION"/>
    <n v="2543520"/>
    <x v="1"/>
    <s v="DGD"/>
    <n v="2543520"/>
    <n v="0"/>
    <n v="5"/>
    <n v="508704"/>
    <n v="3560928"/>
    <x v="264"/>
  </r>
  <r>
    <x v="7"/>
    <d v="2015-01-01T00:00:00"/>
    <n v="43198"/>
    <n v="2020010613"/>
    <s v="60100003-2"/>
    <s v="MINSEGPRES"/>
    <n v="30271"/>
    <s v="SISTEMAS DE INFORMACION"/>
    <n v="3157895"/>
    <x v="1"/>
    <s v="DGD"/>
    <n v="4530100"/>
    <n v="0"/>
    <n v="5"/>
    <n v="906020"/>
    <n v="4969935"/>
    <x v="265"/>
  </r>
  <r>
    <x v="7"/>
    <d v="2015-01-01T00:00:00"/>
    <n v="43198"/>
    <n v="2020010653"/>
    <s v="60100003-2"/>
    <s v="MINSEGPRES"/>
    <n v="30260"/>
    <s v="SISTEMAS DE INFORMACION"/>
    <n v="10704055"/>
    <x v="3"/>
    <s v="CAIGG"/>
    <n v="0"/>
    <n v="0"/>
    <n v="5"/>
    <n v="0"/>
    <n v="10704055"/>
    <x v="253"/>
  </r>
  <r>
    <x v="7"/>
    <d v="2015-07-01T00:00:00"/>
    <n v="43848"/>
    <n v="121"/>
    <s v="76170582-2"/>
    <s v="APHIX INFORMATICA LIMITADA"/>
    <n v="26017"/>
    <s v="SISTEMAS DE INFORMACION"/>
    <n v="9000000"/>
    <x v="0"/>
    <s v="CONAIN"/>
    <n v="0"/>
    <n v="0"/>
    <n v="5"/>
    <n v="0"/>
    <n v="9000000"/>
    <x v="253"/>
  </r>
  <r>
    <x v="7"/>
    <d v="2015-08-27T00:00:00"/>
    <n v="44067"/>
    <n v="128"/>
    <s v="76170582-2"/>
    <s v="APHIX INFORMATICA LIMITADA"/>
    <n v="26578"/>
    <s v="SISTEMAS DE INFORMACION"/>
    <n v="9000000"/>
    <x v="0"/>
    <s v="CONAIN"/>
    <n v="0"/>
    <n v="0"/>
    <n v="5"/>
    <n v="0"/>
    <n v="9000000"/>
    <x v="253"/>
  </r>
  <r>
    <x v="7"/>
    <d v="2015-09-09T00:00:00"/>
    <n v="44243"/>
    <n v="202035"/>
    <s v="60100003-2"/>
    <s v="MINSEGPRES"/>
    <n v="28619"/>
    <s v="SISTEMAS DE INFORMACION"/>
    <n v="1919280"/>
    <x v="0"/>
    <s v="SEGPRES"/>
    <n v="0"/>
    <n v="0"/>
    <n v="5"/>
    <n v="0"/>
    <n v="1919280"/>
    <x v="253"/>
  </r>
  <r>
    <x v="7"/>
    <d v="2015-11-16T00:00:00"/>
    <n v="44776"/>
    <n v="322015"/>
    <s v="60100003-2"/>
    <s v="MINSEGPRES"/>
    <n v="28620"/>
    <s v="SISTEMAS DE INFORMACION"/>
    <n v="1919280"/>
    <x v="0"/>
    <s v="SEGPRES"/>
    <n v="2760736"/>
    <n v="0"/>
    <n v="5"/>
    <n v="552147"/>
    <n v="4265904"/>
    <x v="266"/>
  </r>
  <r>
    <x v="7"/>
    <d v="2015-11-09T00:00:00"/>
    <n v="44776"/>
    <n v="9112015"/>
    <s v="60100003-2"/>
    <s v="MINSEGPRES"/>
    <n v="29223"/>
    <s v="SISTEMAS DE INFORMACION"/>
    <n v="3149696"/>
    <x v="0"/>
    <s v="SEGPRES"/>
    <n v="8586336"/>
    <n v="0"/>
    <n v="5"/>
    <n v="1717267"/>
    <n v="10448078"/>
    <x v="267"/>
  </r>
  <r>
    <x v="7"/>
    <d v="2015-11-16T00:00:00"/>
    <n v="44776"/>
    <n v="16112015"/>
    <s v="60100003-2"/>
    <s v="MINSEGPRES"/>
    <n v="29224"/>
    <s v="SISTEMAS DE INFORMACION"/>
    <n v="9009416"/>
    <x v="0"/>
    <s v="SEGPRES"/>
    <n v="0"/>
    <n v="0"/>
    <n v="5"/>
    <n v="0"/>
    <n v="9009416"/>
    <x v="253"/>
  </r>
  <r>
    <x v="7"/>
    <d v="2016-01-01T00:00:00"/>
    <n v="44955"/>
    <n v="32012016"/>
    <s v="60100003-2"/>
    <s v="MINSEGPRES"/>
    <n v="28622"/>
    <s v="SISTEMAS DE INFORMACION"/>
    <n v="19595160"/>
    <x v="0"/>
    <s v="SEGPRES"/>
    <n v="4709408"/>
    <n v="0"/>
    <n v="5"/>
    <n v="941884"/>
    <n v="23598154"/>
    <x v="268"/>
  </r>
  <r>
    <x v="7"/>
    <d v="2016-02-20T00:00:00"/>
    <n v="44955"/>
    <n v="20200123"/>
    <s v="60100003-2"/>
    <s v="MINSEGPRES"/>
    <n v="28618"/>
    <s v="SISTEMAS DE INFORMACION"/>
    <n v="2020260"/>
    <x v="0"/>
    <s v="SEGPRES"/>
    <n v="5102600"/>
    <n v="0"/>
    <n v="5"/>
    <n v="1087862"/>
    <n v="3498507"/>
    <x v="269"/>
  </r>
  <r>
    <x v="7"/>
    <d v="2016-06-01T00:00:00"/>
    <n v="45633"/>
    <n v="20200107"/>
    <s v="60100003-2"/>
    <s v="MINSEGPRES"/>
    <n v="28625"/>
    <s v="SISTEMAS DE INFORMACION"/>
    <n v="3149696"/>
    <x v="0"/>
    <s v="SEGPRES"/>
    <n v="8242822"/>
    <n v="0"/>
    <n v="5"/>
    <n v="833456"/>
    <n v="3760096"/>
    <x v="270"/>
  </r>
  <r>
    <x v="7"/>
    <d v="2016-11-18T00:00:00"/>
    <n v="46091"/>
    <n v="272"/>
    <s v="76822470-6"/>
    <s v="AGIL INGENIERIA Y CONSULTORIA LTDA"/>
    <n v="29323"/>
    <s v="SISTEMAS DE INFORMACION"/>
    <n v="16637255"/>
    <x v="1"/>
    <s v="ChileAtiende"/>
    <n v="31836744"/>
    <n v="0"/>
    <n v="5"/>
    <n v="9694798"/>
    <n v="31908208"/>
    <x v="271"/>
  </r>
  <r>
    <x v="7"/>
    <d v="2017-01-01T00:00:00"/>
    <n v="46229"/>
    <n v="32012017"/>
    <s v="60100003-2"/>
    <s v="MINSEGPRES"/>
    <n v="28623"/>
    <s v="SISTEMAS DE INFORMACION"/>
    <n v="16603920"/>
    <x v="0"/>
    <s v="SEGPRES"/>
    <n v="188567456"/>
    <n v="0"/>
    <n v="5"/>
    <n v="38467850"/>
    <n v="119103603"/>
    <x v="272"/>
  </r>
  <r>
    <x v="7"/>
    <d v="2017-01-01T00:00:00"/>
    <n v="46229"/>
    <n v="2020010614"/>
    <s v="60100003-2"/>
    <s v="MINSEGPRES"/>
    <n v="30272"/>
    <s v="SISTEMAS DE INFORMACION"/>
    <n v="3359691"/>
    <x v="1"/>
    <s v="DGD"/>
    <n v="5424180"/>
    <n v="0"/>
    <n v="5"/>
    <n v="1756774"/>
    <n v="5619765"/>
    <x v="273"/>
  </r>
  <r>
    <x v="7"/>
    <d v="2017-03-16T00:00:00"/>
    <n v="46368"/>
    <n v="198"/>
    <s v="76091977-2"/>
    <s v="CONTINUUM SPA"/>
    <n v="28667"/>
    <s v="SISTEMAS DE INFORMACION"/>
    <n v="5569603"/>
    <x v="1"/>
    <s v="DGD"/>
    <n v="0"/>
    <n v="0"/>
    <n v="5"/>
    <n v="1113921"/>
    <n v="5291124"/>
    <x v="274"/>
  </r>
  <r>
    <x v="7"/>
    <d v="2017-04-01T00:00:00"/>
    <n v="46461"/>
    <n v="20200133"/>
    <s v="60100003-2"/>
    <s v="MINSEGPRES"/>
    <n v="28630"/>
    <s v="SISTEMAS DE INFORMACION"/>
    <n v="2862112"/>
    <x v="0"/>
    <s v="SEGPRES"/>
    <n v="25031911"/>
    <n v="0"/>
    <n v="5"/>
    <n v="3630096"/>
    <n v="7927828"/>
    <x v="275"/>
  </r>
  <r>
    <x v="7"/>
    <d v="2017-05-12T00:00:00"/>
    <n v="46647"/>
    <n v="2143"/>
    <s v="78527970-0"/>
    <s v="EXE INGENIERIA &amp; SOFTWARE LTDA"/>
    <n v="28668"/>
    <s v="SISTEMAS DE INFORMACION"/>
    <n v="16054788"/>
    <x v="1"/>
    <s v="DGD"/>
    <n v="0"/>
    <n v="0"/>
    <n v="5"/>
    <n v="3210958"/>
    <n v="14984470"/>
    <x v="276"/>
  </r>
  <r>
    <x v="7"/>
    <d v="2017-06-29T00:00:00"/>
    <n v="46740"/>
    <n v="179"/>
    <s v="76011398-0"/>
    <s v="CONSULTORÍA Y DESARROLLO DE SOFTWARE ARKOTECH SPA"/>
    <n v="28834"/>
    <s v="SISTEMAS DE INFORMACION"/>
    <n v="73900192"/>
    <x v="1"/>
    <s v="ChileAtiende"/>
    <n v="0"/>
    <n v="0"/>
    <n v="5"/>
    <n v="14780038"/>
    <n v="60351822"/>
    <x v="277"/>
  </r>
  <r>
    <x v="7"/>
    <d v="2017-06-27T00:00:00"/>
    <n v="46740"/>
    <n v="246"/>
    <s v="76325445-3"/>
    <s v="MEDIBLE BOUTIQUE DIGITAL SPA"/>
    <n v="28662"/>
    <s v="SISTEMAS DE INFORMACION"/>
    <n v="5613798"/>
    <x v="1"/>
    <s v="ChileAtiende"/>
    <n v="0"/>
    <n v="0"/>
    <n v="5"/>
    <n v="1122760"/>
    <n v="5052420"/>
    <x v="278"/>
  </r>
  <r>
    <x v="7"/>
    <d v="2017-07-17T00:00:00"/>
    <n v="46787"/>
    <n v="149"/>
    <s v="76372725-4"/>
    <s v="ASIMOV CONSULTORES SPA"/>
    <n v="28659"/>
    <s v="SISTEMAS DE INFORMACION"/>
    <n v="15987312"/>
    <x v="1"/>
    <s v="ChileAtiende"/>
    <n v="0"/>
    <n v="0"/>
    <n v="5"/>
    <n v="3197462"/>
    <n v="14122124"/>
    <x v="279"/>
  </r>
  <r>
    <x v="7"/>
    <d v="2017-07-12T00:00:00"/>
    <n v="46787"/>
    <n v="250"/>
    <s v="76325445-3"/>
    <s v="MEDIBLE BOUTIQUE DIGITAL SPA"/>
    <n v="28661"/>
    <s v="SISTEMAS DE INFORMACION"/>
    <n v="8422763"/>
    <x v="1"/>
    <s v="ChileAtiende"/>
    <n v="0"/>
    <n v="0"/>
    <n v="5"/>
    <n v="1684553"/>
    <n v="7580488"/>
    <x v="280"/>
  </r>
  <r>
    <x v="7"/>
    <d v="2017-08-22T00:00:00"/>
    <n v="46600"/>
    <n v="155"/>
    <s v="76372725-4"/>
    <s v="ASIMOV CONSULTORES SPA"/>
    <n v="28658"/>
    <s v="SISTEMAS DE INFORMACION"/>
    <n v="16378621"/>
    <x v="1"/>
    <s v="ChileAtiende"/>
    <n v="0"/>
    <n v="0"/>
    <n v="5"/>
    <n v="3275724"/>
    <n v="14194804"/>
    <x v="281"/>
  </r>
  <r>
    <x v="7"/>
    <d v="2017-09-22T00:00:00"/>
    <n v="46693"/>
    <n v="267"/>
    <s v="76325445-3"/>
    <s v="MEDIBLE BOUTIQUE DIGITAL SPA"/>
    <n v="28660"/>
    <s v="SISTEMAS DE INFORMACION"/>
    <n v="8416394"/>
    <x v="1"/>
    <s v="ChileAtiende"/>
    <n v="0"/>
    <n v="0"/>
    <n v="5"/>
    <n v="1683279"/>
    <n v="7153936"/>
    <x v="282"/>
  </r>
  <r>
    <x v="7"/>
    <d v="2017-10-20T00:00:00"/>
    <n v="46786"/>
    <n v="172"/>
    <s v="76372725-4"/>
    <s v="ASIMOV CONSULTORES SPA"/>
    <n v="28657"/>
    <s v="SISTEMAS DE INFORMACION"/>
    <n v="15992298"/>
    <x v="1"/>
    <s v="ChileAtiende"/>
    <n v="0"/>
    <n v="0"/>
    <n v="5"/>
    <n v="3198460"/>
    <n v="13326917"/>
    <x v="283"/>
  </r>
  <r>
    <x v="7"/>
    <d v="2017-10-19T00:00:00"/>
    <n v="46786"/>
    <n v="272"/>
    <s v="76325445-3"/>
    <s v="MEDIBLE BOUTIQUE DIGITAL SPA"/>
    <n v="28656"/>
    <s v="SISTEMAS DE INFORMACION"/>
    <n v="5613659"/>
    <x v="1"/>
    <s v="ChileAtiende"/>
    <n v="0"/>
    <n v="0"/>
    <n v="5"/>
    <n v="1122732"/>
    <n v="4678050"/>
    <x v="284"/>
  </r>
  <r>
    <x v="7"/>
    <d v="2017-10-11T00:00:00"/>
    <n v="46786"/>
    <n v="1422"/>
    <s v="59166580-4"/>
    <s v="Emergya Ingenieria SL Agencia en Chile"/>
    <n v="28666"/>
    <s v="SISTEMAS DE INFORMACION"/>
    <n v="7744773"/>
    <x v="1"/>
    <s v="ChileAtiende"/>
    <n v="0"/>
    <n v="0"/>
    <n v="5"/>
    <n v="1548955"/>
    <n v="6583059"/>
    <x v="285"/>
  </r>
  <r>
    <x v="7"/>
    <d v="2017-11-14T00:00:00"/>
    <n v="46692"/>
    <n v="182"/>
    <s v="76372725-4"/>
    <s v="ASIMOV CONSULTORES SPA"/>
    <n v="28830"/>
    <s v="SISTEMAS DE INFORMACION"/>
    <n v="12310438"/>
    <x v="1"/>
    <s v="ChileAtiende"/>
    <n v="0"/>
    <n v="0"/>
    <n v="5"/>
    <n v="2462088"/>
    <n v="10258700"/>
    <x v="286"/>
  </r>
  <r>
    <x v="7"/>
    <d v="2017-11-21T00:00:00"/>
    <n v="46692"/>
    <n v="183"/>
    <s v="76372725-4"/>
    <s v="ASIMOV CONSULTORES SPA"/>
    <n v="28831"/>
    <s v="SISTEMAS DE INFORMACION"/>
    <n v="8004957"/>
    <x v="1"/>
    <s v="ChileAtiende"/>
    <n v="0"/>
    <n v="0"/>
    <n v="5"/>
    <n v="1600991"/>
    <n v="6537380"/>
    <x v="287"/>
  </r>
  <r>
    <x v="7"/>
    <d v="2017-11-07T00:00:00"/>
    <n v="46692"/>
    <n v="261"/>
    <s v="76091977-2"/>
    <s v="CONTINUUM SPA"/>
    <n v="28702"/>
    <s v="SISTEMAS DE INFORMACION"/>
    <n v="28965672"/>
    <x v="1"/>
    <s v="ChileAtiende"/>
    <n v="0"/>
    <n v="0"/>
    <n v="5"/>
    <n v="5793134"/>
    <n v="24138058"/>
    <x v="288"/>
  </r>
  <r>
    <x v="7"/>
    <d v="2017-11-10T00:00:00"/>
    <n v="46692"/>
    <n v="391"/>
    <s v="76108701-0"/>
    <s v="GUADALTEL CHILE SERVICIOS DE INFORMACION"/>
    <n v="28703"/>
    <s v="SISTEMAS DE INFORMACION"/>
    <n v="18418988"/>
    <x v="1"/>
    <s v="ChileAtiende"/>
    <n v="0"/>
    <n v="0"/>
    <n v="5"/>
    <n v="3683798"/>
    <n v="15349158"/>
    <x v="289"/>
  </r>
  <r>
    <x v="7"/>
    <d v="2017-11-30T00:00:00"/>
    <n v="46692"/>
    <n v="397"/>
    <s v="76460930-1"/>
    <s v="SOCIEDAD DE ASESORIAS DESARROLLO CONSULTORIA Y CAPACITACION LIMITADA Adevcom"/>
    <n v="28837"/>
    <s v="SISTEMAS DE INFORMACION"/>
    <n v="2985331"/>
    <x v="1"/>
    <s v="ChileAtiende"/>
    <n v="0"/>
    <n v="0"/>
    <n v="5"/>
    <n v="597066"/>
    <n v="2438020"/>
    <x v="290"/>
  </r>
  <r>
    <x v="7"/>
    <d v="2017-11-30T00:00:00"/>
    <n v="46692"/>
    <n v="1264"/>
    <s v="96981410-2"/>
    <s v="BLUE COMPANY"/>
    <n v="28848"/>
    <s v="SISTEMAS DE INFORMACION"/>
    <n v="11997729"/>
    <x v="1"/>
    <s v="DGD"/>
    <n v="0"/>
    <n v="0"/>
    <n v="5"/>
    <n v="2399546"/>
    <n v="9798146"/>
    <x v="291"/>
  </r>
  <r>
    <x v="7"/>
    <d v="2017-11-17T00:00:00"/>
    <n v="46692"/>
    <n v="1462"/>
    <s v="59166580-4"/>
    <s v="Emergya Ingenieria SL Agencia en Chile"/>
    <n v="28841"/>
    <s v="SISTEMAS DE INFORMACION"/>
    <n v="15485243"/>
    <x v="1"/>
    <s v="ChileAtiende"/>
    <n v="0"/>
    <n v="0"/>
    <n v="5"/>
    <n v="3097049"/>
    <n v="12646283"/>
    <x v="292"/>
  </r>
  <r>
    <x v="7"/>
    <d v="2017-11-23T00:00:00"/>
    <n v="46692"/>
    <n v="1778"/>
    <s v="76734950-5"/>
    <s v="SOC DE DESARROLLO Y COMERCIALIZACION DE PRODUCTOS INFORMATICOS ACID LT"/>
    <n v="28843"/>
    <s v="SISTEMAS DE INFORMACION"/>
    <n v="8371188"/>
    <x v="1"/>
    <s v="ChileAtiende"/>
    <n v="0"/>
    <n v="0"/>
    <n v="5"/>
    <n v="1674238"/>
    <n v="6836472"/>
    <x v="293"/>
  </r>
  <r>
    <x v="7"/>
    <d v="2017-11-30T00:00:00"/>
    <n v="46692"/>
    <n v="2320"/>
    <s v="76826610-7"/>
    <s v="METRIC ARTS SPA"/>
    <n v="28844"/>
    <s v="SISTEMAS DE INFORMACION"/>
    <n v="5912923"/>
    <x v="1"/>
    <s v="ChileAtiende"/>
    <n v="0"/>
    <n v="0"/>
    <n v="5"/>
    <n v="1182585"/>
    <n v="4828889"/>
    <x v="294"/>
  </r>
  <r>
    <x v="7"/>
    <d v="2017-11-08T00:00:00"/>
    <n v="46692"/>
    <n v="2396"/>
    <s v="78527970-0"/>
    <s v="EXE INGENIERIA &amp; SOFTWARE LTDA"/>
    <n v="28701"/>
    <s v="SISTEMAS DE INFORMACION"/>
    <n v="12051390"/>
    <x v="1"/>
    <s v="ChileAtiende"/>
    <n v="0"/>
    <n v="0"/>
    <n v="5"/>
    <n v="2410278"/>
    <n v="10042825"/>
    <x v="295"/>
  </r>
  <r>
    <x v="7"/>
    <d v="2017-12-15T00:00:00"/>
    <n v="46972"/>
    <n v="197"/>
    <s v="76372725-4"/>
    <s v="ASIMOV CONSULTORES SPA"/>
    <n v="28824"/>
    <s v="SISTEMAS DE INFORMACION"/>
    <n v="12374356"/>
    <x v="1"/>
    <s v="ChileAtiende"/>
    <n v="0"/>
    <n v="0"/>
    <n v="5"/>
    <n v="2474871"/>
    <n v="10105723"/>
    <x v="296"/>
  </r>
  <r>
    <x v="7"/>
    <d v="2017-12-20T00:00:00"/>
    <n v="46972"/>
    <n v="200"/>
    <s v="76372725-4"/>
    <s v="ASIMOV CONSULTORES SPA"/>
    <n v="28833"/>
    <s v="SISTEMAS DE INFORMACION"/>
    <n v="25207856"/>
    <x v="1"/>
    <s v="ChileAtiende"/>
    <n v="0"/>
    <n v="0"/>
    <n v="5"/>
    <n v="5041571"/>
    <n v="18905891"/>
    <x v="297"/>
  </r>
  <r>
    <x v="7"/>
    <d v="2017-12-28T00:00:00"/>
    <n v="46972"/>
    <n v="275"/>
    <s v="76091977-2"/>
    <s v="CONTINUUM SPA"/>
    <n v="28828"/>
    <s v="SISTEMAS DE INFORMACION"/>
    <n v="15647501"/>
    <x v="1"/>
    <s v="ChileAtiende"/>
    <n v="0"/>
    <n v="0"/>
    <n v="5"/>
    <n v="3129500"/>
    <n v="12518000"/>
    <x v="298"/>
  </r>
  <r>
    <x v="7"/>
    <d v="2017-12-13T00:00:00"/>
    <n v="46972"/>
    <n v="282"/>
    <s v="76091977-2"/>
    <s v="CONTINUUM SPA"/>
    <n v="28836"/>
    <s v="SISTEMAS DE INFORMACION"/>
    <n v="15962424"/>
    <x v="1"/>
    <s v="ChileAtiende"/>
    <n v="0"/>
    <n v="0"/>
    <n v="5"/>
    <n v="3192485"/>
    <n v="13035980"/>
    <x v="299"/>
  </r>
  <r>
    <x v="7"/>
    <d v="2017-12-14T00:00:00"/>
    <n v="46972"/>
    <n v="283"/>
    <s v="76091977-2"/>
    <s v="CONTINUUM SPA"/>
    <n v="28823"/>
    <s v="SISTEMAS DE INFORMACION"/>
    <n v="15684394"/>
    <x v="1"/>
    <s v="ChileAtiende"/>
    <n v="0"/>
    <n v="0"/>
    <n v="5"/>
    <n v="3136879"/>
    <n v="12808923"/>
    <x v="300"/>
  </r>
  <r>
    <x v="7"/>
    <d v="2017-12-20T00:00:00"/>
    <n v="46972"/>
    <n v="284"/>
    <s v="76091977-2"/>
    <s v="CONTINUUM SPA"/>
    <n v="28825"/>
    <s v="SISTEMAS DE INFORMACION"/>
    <n v="7843714"/>
    <x v="1"/>
    <s v="ChileAtiende"/>
    <n v="0"/>
    <n v="0"/>
    <n v="5"/>
    <n v="1568743"/>
    <n v="6274972"/>
    <x v="301"/>
  </r>
  <r>
    <x v="7"/>
    <d v="2017-12-19T00:00:00"/>
    <n v="46972"/>
    <n v="411"/>
    <s v="76460930-1"/>
    <s v="SOCIEDAD DE ASESORIAS DESARROLLO CONSULTORIA Y CAPACITACION LIMITADA Adevcom"/>
    <n v="28838"/>
    <s v="SISTEMAS DE INFORMACION"/>
    <n v="4487489"/>
    <x v="1"/>
    <s v="ChileAtiende"/>
    <n v="0"/>
    <n v="0"/>
    <n v="5"/>
    <n v="897498"/>
    <n v="3589992"/>
    <x v="302"/>
  </r>
  <r>
    <x v="7"/>
    <d v="2017-12-13T00:00:00"/>
    <n v="46972"/>
    <n v="412"/>
    <s v="76108701-0"/>
    <s v="GUADALTEL CHILE SERVICIOS DE INFORMACION"/>
    <n v="28839"/>
    <s v="SISTEMAS DE INFORMACION"/>
    <n v="13896147"/>
    <x v="1"/>
    <s v="ChileAtiende"/>
    <n v="0"/>
    <n v="0"/>
    <n v="5"/>
    <n v="2779229"/>
    <n v="11348518"/>
    <x v="303"/>
  </r>
  <r>
    <x v="7"/>
    <d v="2017-12-13T00:00:00"/>
    <n v="46972"/>
    <n v="413"/>
    <s v="76108701-0"/>
    <s v="GUADALTEL CHILE SERVICIOS DE INFORMACION"/>
    <n v="28840"/>
    <s v="SISTEMAS DE INFORMACION"/>
    <n v="13896147"/>
    <x v="1"/>
    <s v="ChileAtiende"/>
    <n v="0"/>
    <n v="0"/>
    <n v="5"/>
    <n v="2779229"/>
    <n v="11348518"/>
    <x v="303"/>
  </r>
  <r>
    <x v="7"/>
    <d v="2017-12-05T00:00:00"/>
    <n v="46972"/>
    <n v="584"/>
    <s v="76224628-7"/>
    <s v="MAGNET SPA"/>
    <n v="28850"/>
    <s v="SISTEMAS DE INFORMACION"/>
    <n v="24613153"/>
    <x v="1"/>
    <s v="ChileAtiende"/>
    <n v="0"/>
    <n v="0"/>
    <n v="5"/>
    <n v="4922631"/>
    <n v="20100743"/>
    <x v="304"/>
  </r>
  <r>
    <x v="7"/>
    <d v="2017-12-28T00:00:00"/>
    <n v="46972"/>
    <n v="585"/>
    <s v="76224628-7"/>
    <s v="MAGNET SPA"/>
    <n v="28846"/>
    <s v="SISTEMAS DE INFORMACION"/>
    <n v="20904548"/>
    <x v="1"/>
    <s v="ChileAtiende"/>
    <n v="0"/>
    <n v="0"/>
    <n v="5"/>
    <n v="4180910"/>
    <n v="16723640"/>
    <x v="305"/>
  </r>
  <r>
    <x v="7"/>
    <d v="2017-12-20T00:00:00"/>
    <n v="46972"/>
    <n v="1279"/>
    <s v="96981410-2"/>
    <s v="BLUE COMPANY"/>
    <n v="28847"/>
    <s v="SISTEMAS DE INFORMACION"/>
    <n v="12023545"/>
    <x v="1"/>
    <s v="DGD"/>
    <n v="0"/>
    <n v="0"/>
    <n v="5"/>
    <n v="2404709"/>
    <n v="9618836"/>
    <x v="306"/>
  </r>
  <r>
    <x v="7"/>
    <d v="2017-12-26T00:00:00"/>
    <n v="46972"/>
    <n v="1520"/>
    <s v="59166580-4"/>
    <s v="Emergya Ingenieria SL Agencia en Chile"/>
    <n v="28842"/>
    <s v="SISTEMAS DE INFORMACION"/>
    <n v="15561851"/>
    <x v="1"/>
    <s v="ChileAtiende"/>
    <n v="0"/>
    <n v="0"/>
    <n v="5"/>
    <n v="3112370"/>
    <n v="12449480"/>
    <x v="307"/>
  </r>
  <r>
    <x v="7"/>
    <d v="2017-12-20T00:00:00"/>
    <n v="46972"/>
    <n v="1795"/>
    <s v="76734950-5"/>
    <s v="SOC DE DESARROLLO Y COMERCIALIZACION DE PRODUCTOS INFORMATICOS ACID LT"/>
    <n v="28827"/>
    <s v="SISTEMAS DE INFORMACION"/>
    <n v="7865145"/>
    <x v="1"/>
    <s v="ChileAtiende"/>
    <n v="0"/>
    <n v="0"/>
    <n v="5"/>
    <n v="1573029"/>
    <n v="6292116"/>
    <x v="308"/>
  </r>
  <r>
    <x v="7"/>
    <d v="2017-12-27T00:00:00"/>
    <n v="46972"/>
    <n v="1797"/>
    <s v="76734950-5"/>
    <s v="SOC DE DESARROLLO Y COMERCIALIZACION DE PRODUCTOS INFORMATICOS ACID LT"/>
    <n v="28822"/>
    <s v="SISTEMAS DE INFORMACION"/>
    <n v="14812105"/>
    <x v="1"/>
    <s v="ChileAtiende"/>
    <n v="0"/>
    <n v="0"/>
    <n v="5"/>
    <n v="2962421"/>
    <n v="11849684"/>
    <x v="309"/>
  </r>
  <r>
    <x v="7"/>
    <d v="2017-12-19T00:00:00"/>
    <n v="46972"/>
    <n v="2357"/>
    <s v="76826610-7"/>
    <s v="METRIC ARTS SPA"/>
    <n v="28845"/>
    <s v="SISTEMAS DE INFORMACION"/>
    <n v="5925457"/>
    <x v="1"/>
    <s v="ChileAtiende"/>
    <n v="0"/>
    <n v="0"/>
    <n v="5"/>
    <n v="1185091"/>
    <n v="4740364"/>
    <x v="310"/>
  </r>
  <r>
    <x v="7"/>
    <d v="2017-12-26T00:00:00"/>
    <n v="46972"/>
    <n v="2371"/>
    <s v="76826610-7"/>
    <s v="METRIC ARTS SPA"/>
    <n v="28849"/>
    <s v="SISTEMAS DE INFORMACION"/>
    <n v="7588009"/>
    <x v="1"/>
    <s v="ChileAtiende"/>
    <n v="0"/>
    <n v="0"/>
    <n v="5"/>
    <n v="1517602"/>
    <n v="6070408"/>
    <x v="311"/>
  </r>
  <r>
    <x v="7"/>
    <d v="2018-01-01T00:00:00"/>
    <n v="47019"/>
    <n v="2020010655"/>
    <s v="60100003-2"/>
    <s v="MINSEGPRES"/>
    <n v="30264"/>
    <s v="SISTEMAS DE INFORMACION"/>
    <n v="8864583"/>
    <x v="3"/>
    <s v="CAIGG"/>
    <n v="0"/>
    <n v="0"/>
    <n v="5"/>
    <n v="1772917"/>
    <n v="7091668"/>
    <x v="312"/>
  </r>
  <r>
    <x v="7"/>
    <d v="2018-03-09T00:00:00"/>
    <n v="47301"/>
    <n v="9032018"/>
    <s v="60100003-2"/>
    <s v="MINSEGPRES"/>
    <n v="29227"/>
    <s v="SISTEMAS DE INFORMACION"/>
    <n v="1396376"/>
    <x v="0"/>
    <s v="SEGPRES"/>
    <n v="4851004"/>
    <n v="0"/>
    <n v="5"/>
    <n v="1249475"/>
    <n v="4789654"/>
    <x v="313"/>
  </r>
  <r>
    <x v="7"/>
    <d v="2018-04-02T00:00:00"/>
    <n v="47301"/>
    <n v="2505"/>
    <s v="78527970-0"/>
    <s v="EXE INGENIERIA &amp; SOFTWARE LTDA"/>
    <n v="28914"/>
    <s v="SISTEMAS DE INFORMACION"/>
    <n v="12863207"/>
    <x v="1"/>
    <s v="ChileAtiende"/>
    <n v="0"/>
    <n v="0"/>
    <n v="5"/>
    <n v="2572641"/>
    <n v="9647404"/>
    <x v="314"/>
  </r>
  <r>
    <x v="7"/>
    <d v="2018-04-19T00:00:00"/>
    <n v="47301"/>
    <n v="148608"/>
    <s v="96587380-5"/>
    <s v="VIGATEC S.A."/>
    <n v="28916"/>
    <s v="SISTEMAS DE INFORMACION"/>
    <n v="12273529"/>
    <x v="1"/>
    <s v="ChileAtiende"/>
    <n v="0"/>
    <n v="0"/>
    <n v="5"/>
    <n v="2454706"/>
    <n v="8182353"/>
    <x v="315"/>
  </r>
  <r>
    <x v="7"/>
    <d v="2018-08-21T00:00:00"/>
    <n v="47729"/>
    <n v="662"/>
    <s v="76224628-7"/>
    <s v="MAGNET SPA"/>
    <n v="29037"/>
    <s v="SISTEMAS DE INFORMACION"/>
    <n v="43230492"/>
    <x v="1"/>
    <s v="ChileAtiende"/>
    <n v="0"/>
    <n v="0"/>
    <n v="5"/>
    <n v="8646098"/>
    <n v="26658802"/>
    <x v="316"/>
  </r>
  <r>
    <x v="7"/>
    <d v="2018-11-23T00:00:00"/>
    <n v="48160"/>
    <n v="1504"/>
    <s v="76198014-9"/>
    <s v="AGIBIZ"/>
    <n v="29248"/>
    <s v="SISTEMAS DE INFORMACION"/>
    <n v="42162385"/>
    <x v="1"/>
    <s v="ChileAtiende"/>
    <n v="0"/>
    <n v="0"/>
    <n v="5"/>
    <n v="8432477"/>
    <n v="25297431"/>
    <x v="317"/>
  </r>
  <r>
    <x v="7"/>
    <d v="2019-01-01T00:00:00"/>
    <n v="48353"/>
    <n v="2020010416"/>
    <s v="60100003-2"/>
    <s v="MINSEGPRES"/>
    <n v="30281"/>
    <s v="SISTEMAS DE INFORMACION"/>
    <n v="8394540"/>
    <x v="1"/>
    <s v="DGD"/>
    <n v="7377020"/>
    <n v="0"/>
    <n v="5"/>
    <n v="3154316"/>
    <n v="8110482"/>
    <x v="318"/>
  </r>
  <r>
    <x v="7"/>
    <d v="2019-01-01T00:00:00"/>
    <n v="48353"/>
    <n v="2020010611"/>
    <s v="60100003-2"/>
    <s v="MINSEGPRES"/>
    <n v="30270"/>
    <s v="SISTEMAS DE INFORMACION"/>
    <n v="7248080"/>
    <x v="1"/>
    <s v="DGD"/>
    <n v="47770944"/>
    <n v="0"/>
    <n v="5"/>
    <n v="7230679"/>
    <n v="10583082"/>
    <x v="319"/>
  </r>
  <r>
    <x v="7"/>
    <d v="2019-01-01T00:00:00"/>
    <n v="48353"/>
    <n v="2020010615"/>
    <s v="60100003-2"/>
    <s v="MINSEGPRES"/>
    <n v="30280"/>
    <s v="SISTEMAS DE INFORMACION"/>
    <n v="4324460"/>
    <x v="1"/>
    <s v="DGD"/>
    <n v="48203076"/>
    <n v="0"/>
    <n v="5"/>
    <n v="5004558"/>
    <n v="7699019"/>
    <x v="320"/>
  </r>
  <r>
    <x v="7"/>
    <d v="2019-01-01T00:00:00"/>
    <n v="48353"/>
    <n v="2020010620"/>
    <s v="60100003-2"/>
    <s v="MINSEGPRES"/>
    <n v="30282"/>
    <s v="SISTEMAS DE INFORMACION"/>
    <n v="9157680"/>
    <x v="1"/>
    <s v="DGD"/>
    <n v="7122640"/>
    <n v="0"/>
    <n v="5"/>
    <n v="3256072"/>
    <n v="8462374"/>
    <x v="321"/>
  </r>
  <r>
    <x v="7"/>
    <d v="2019-01-01T00:00:00"/>
    <n v="48353"/>
    <n v="2020010645"/>
    <s v="60100003-2"/>
    <s v="MINSEGPRES"/>
    <n v="30267"/>
    <s v="SISTEMAS DE INFORMACION"/>
    <n v="8886690"/>
    <x v="1"/>
    <s v="DGD"/>
    <n v="99692836"/>
    <n v="0"/>
    <n v="5"/>
    <n v="11127798"/>
    <n v="16720904"/>
    <x v="322"/>
  </r>
  <r>
    <x v="7"/>
    <d v="2019-01-01T00:00:00"/>
    <n v="48353"/>
    <n v="2020010649"/>
    <s v="60100003-2"/>
    <s v="MINSEGPRES"/>
    <n v="30268"/>
    <s v="SISTEMAS DE INFORMACION"/>
    <n v="3393750"/>
    <x v="1"/>
    <s v="DGD"/>
    <n v="8507346"/>
    <n v="0"/>
    <n v="5"/>
    <n v="1996380"/>
    <n v="3893218"/>
    <x v="323"/>
  </r>
  <r>
    <x v="7"/>
    <d v="2019-01-01T00:00:00"/>
    <n v="48353"/>
    <n v="2020010656"/>
    <s v="60100003-2"/>
    <s v="MINSEGPRES"/>
    <n v="30265"/>
    <s v="SISTEMAS DE INFORMACION"/>
    <n v="2945839"/>
    <x v="3"/>
    <s v="CAIGG"/>
    <n v="0"/>
    <n v="0"/>
    <n v="5"/>
    <n v="589168"/>
    <n v="1767504"/>
    <x v="324"/>
  </r>
  <r>
    <x v="7"/>
    <d v="2019-02-12T00:00:00"/>
    <n v="48305"/>
    <n v="202001061"/>
    <s v="60100003-2"/>
    <s v="MINSEGPRES"/>
    <n v="30257"/>
    <s v="SISTEMAS DE INFORMACION"/>
    <n v="7168212"/>
    <x v="0"/>
    <s v="SEGPRES"/>
    <n v="13849131"/>
    <n v="0"/>
    <n v="5"/>
    <n v="3591432"/>
    <n v="7779609"/>
    <x v="325"/>
  </r>
  <r>
    <x v="7"/>
    <d v="2019-07-29T00:00:00"/>
    <n v="49033"/>
    <n v="1572"/>
    <s v="76217169-4"/>
    <s v="ABENIS CONSULTORES SPA"/>
    <n v="30276"/>
    <s v="SISTEMAS DE INFORMACION"/>
    <n v="42152832"/>
    <x v="1"/>
    <s v="DGD"/>
    <n v="0"/>
    <n v="0"/>
    <n v="5"/>
    <n v="8430566"/>
    <n v="17563679"/>
    <x v="326"/>
  </r>
  <r>
    <x v="7"/>
    <d v="2019-07-25T00:00:00"/>
    <n v="49033"/>
    <n v="6647"/>
    <s v="76458110-5"/>
    <s v="Soluciones Tecnológicas de Negocios SPA"/>
    <n v="29847"/>
    <s v="SISTEMAS DE INFORMACION"/>
    <n v="5516328"/>
    <x v="1"/>
    <s v="DGD"/>
    <n v="0"/>
    <n v="0"/>
    <n v="5"/>
    <n v="1103266"/>
    <n v="2666226"/>
    <x v="327"/>
  </r>
  <r>
    <x v="7"/>
    <d v="2019-08-08T00:00:00"/>
    <n v="49033"/>
    <n v="2454"/>
    <s v="52004665-8"/>
    <s v="G-TALENT SPA"/>
    <n v="30275"/>
    <s v="SISTEMAS DE INFORMACION"/>
    <n v="27069657"/>
    <x v="1"/>
    <s v="DGD"/>
    <n v="0"/>
    <n v="0"/>
    <n v="5"/>
    <n v="5413931"/>
    <n v="11279023"/>
    <x v="328"/>
  </r>
  <r>
    <x v="7"/>
    <d v="2019-08-01T00:00:00"/>
    <n v="49033"/>
    <n v="2020010654"/>
    <s v="60100003-2"/>
    <s v="MINSEGPRES"/>
    <n v="30263"/>
    <s v="SISTEMAS DE INFORMACION"/>
    <n v="6672926"/>
    <x v="3"/>
    <s v="CAIGG"/>
    <n v="51302905"/>
    <n v="0"/>
    <n v="5"/>
    <n v="6780113"/>
    <n v="9088091"/>
    <x v="329"/>
  </r>
  <r>
    <x v="7"/>
    <d v="2019-11-19T00:00:00"/>
    <n v="49229"/>
    <n v="71199"/>
    <s v="96616770-k"/>
    <s v="INGENIERIA INFORMATICA KIBERNUM S.A.A"/>
    <n v="30196"/>
    <s v="SISTEMAS DE INFORMACION"/>
    <n v="22786512"/>
    <x v="1"/>
    <s v="DGD"/>
    <n v="0"/>
    <n v="0"/>
    <n v="5"/>
    <n v="4557302"/>
    <n v="9494379"/>
    <x v="330"/>
  </r>
  <r>
    <x v="7"/>
    <d v="2019-12-27T00:00:00"/>
    <n v="49623"/>
    <n v="1912"/>
    <s v="76217169-4"/>
    <s v="ABENIS CONSULTORES SPA"/>
    <n v="30323"/>
    <s v="SISTEMAS DE INFORMACION"/>
    <n v="3906268"/>
    <x v="1"/>
    <s v="ChileAtiende"/>
    <n v="0"/>
    <n v="0"/>
    <n v="5"/>
    <n v="781254"/>
    <n v="1562508"/>
    <x v="331"/>
  </r>
  <r>
    <x v="7"/>
    <d v="2019-12-27T00:00:00"/>
    <n v="49623"/>
    <n v="1913"/>
    <s v="76217169-4"/>
    <s v="ABENIS CONSULTORES SPA"/>
    <n v="30324"/>
    <s v="SISTEMAS DE INFORMACION"/>
    <n v="3116805"/>
    <x v="1"/>
    <s v="ChileAtiende"/>
    <n v="0"/>
    <n v="0"/>
    <n v="5"/>
    <n v="623361"/>
    <n v="1246722"/>
    <x v="332"/>
  </r>
  <r>
    <x v="7"/>
    <d v="2019-12-23T00:00:00"/>
    <n v="49623"/>
    <n v="3022"/>
    <s v="76083918-3"/>
    <s v="EWOK INGENIERIA S.A."/>
    <n v="30322"/>
    <s v="SISTEMAS DE INFORMACION"/>
    <n v="9386030"/>
    <x v="1"/>
    <s v="ChileAtiende"/>
    <n v="0"/>
    <n v="0"/>
    <n v="5"/>
    <n v="1877206"/>
    <n v="3754412"/>
    <x v="333"/>
  </r>
  <r>
    <x v="7"/>
    <d v="2019-12-31T00:00:00"/>
    <n v="49623"/>
    <n v="3849955"/>
    <s v="60100003-2"/>
    <s v="MINSEGPRES"/>
    <n v="30313"/>
    <s v="SISTEMAS DE INFORMACION"/>
    <n v="4412967"/>
    <x v="0"/>
    <s v="SEGPRES"/>
    <n v="0"/>
    <n v="0"/>
    <n v="5"/>
    <n v="882593"/>
    <n v="1765186"/>
    <x v="334"/>
  </r>
  <r>
    <x v="7"/>
    <d v="2019-12-31T00:00:00"/>
    <n v="49623"/>
    <n v="14121030"/>
    <s v="60100003-2"/>
    <s v="MINSEGPRES"/>
    <n v="30301"/>
    <s v="SISTEMAS DE INFORMACION"/>
    <n v="18582430"/>
    <x v="1"/>
    <s v="DGD"/>
    <n v="0"/>
    <n v="0"/>
    <n v="5"/>
    <n v="3716486"/>
    <n v="7432972"/>
    <x v="335"/>
  </r>
  <r>
    <x v="7"/>
    <d v="2019-12-31T00:00:00"/>
    <n v="49623"/>
    <n v="21048834"/>
    <s v="60100003-2"/>
    <s v="MINSEGPRES"/>
    <n v="30310"/>
    <s v="SISTEMAS DE INFORMACION"/>
    <n v="25907023"/>
    <x v="0"/>
    <s v="SEGPRES"/>
    <n v="54458356"/>
    <n v="0"/>
    <n v="5"/>
    <n v="11151850"/>
    <n v="16793510"/>
    <x v="336"/>
  </r>
  <r>
    <x v="7"/>
    <d v="2020-02-11T00:00:00"/>
    <n v="49723"/>
    <n v="3032"/>
    <s v="76083918-3"/>
    <s v="EWOK INGENIERIA S.A."/>
    <n v="30354"/>
    <s v="SISTEMAS DE INFORMACION"/>
    <n v="18191952"/>
    <x v="1"/>
    <s v="ChileAtiende"/>
    <n v="0"/>
    <n v="0"/>
    <n v="5"/>
    <n v="3638390"/>
    <n v="6973581"/>
    <x v="337"/>
  </r>
  <r>
    <x v="7"/>
    <d v="2020-03-13T00:00:00"/>
    <n v="50021"/>
    <n v="3045"/>
    <s v="76083918-3"/>
    <s v="EWOK INGENIERIA S.A."/>
    <n v="30355"/>
    <s v="SISTEMAS DE INFORMACION"/>
    <n v="6864691"/>
    <x v="1"/>
    <s v="ChileAtiende"/>
    <n v="0"/>
    <n v="0"/>
    <n v="5"/>
    <n v="1372938"/>
    <n v="2517053"/>
    <x v="338"/>
  </r>
  <r>
    <x v="7"/>
    <d v="2020-04-30T00:00:00"/>
    <n v="50221"/>
    <n v="384"/>
    <s v="76822470-6"/>
    <s v="AGIL INGENIERIA Y CONSULTORIA LTDA"/>
    <n v="31743"/>
    <s v="SISTEMAS DE INFORMACION"/>
    <n v="10838930"/>
    <x v="1"/>
    <s v="DGD"/>
    <n v="0"/>
    <n v="0"/>
    <n v="5"/>
    <n v="2167786"/>
    <n v="3251679"/>
    <x v="339"/>
  </r>
  <r>
    <x v="7"/>
    <d v="2020-04-30T00:00:00"/>
    <n v="50221"/>
    <n v="3059"/>
    <s v="76083918-3"/>
    <s v="EWOK INGENIERIA S.A."/>
    <n v="30356"/>
    <s v="SISTEMAS DE INFORMACION"/>
    <n v="6305649"/>
    <x v="1"/>
    <s v="ChileAtiende"/>
    <n v="0"/>
    <n v="0"/>
    <n v="5"/>
    <n v="1261130"/>
    <n v="2101883"/>
    <x v="340"/>
  </r>
  <r>
    <x v="7"/>
    <d v="2020-08-05T00:00:00"/>
    <n v="50272"/>
    <n v="430703"/>
    <s v="60910000-1"/>
    <s v="UNIVERSIDAD DE CHILE"/>
    <n v="31717"/>
    <s v="SISTEMAS DE INFORMACION"/>
    <n v="40000000"/>
    <x v="1"/>
    <s v="DGD"/>
    <n v="0"/>
    <n v="0"/>
    <n v="5"/>
    <n v="8000000"/>
    <n v="11333333"/>
    <x v="341"/>
  </r>
  <r>
    <x v="7"/>
    <d v="2020-11-02T00:00:00"/>
    <n v="50674"/>
    <n v="190"/>
    <s v="76093661-8"/>
    <s v="C2C TECHNOLOGIES LIMITADA"/>
    <n v="31731"/>
    <s v="SISTEMAS DE INFORMACION"/>
    <n v="12071317"/>
    <x v="1"/>
    <s v="DGD"/>
    <n v="0"/>
    <n v="0"/>
    <n v="5"/>
    <n v="2414263"/>
    <n v="2816640"/>
    <x v="342"/>
  </r>
  <r>
    <x v="7"/>
    <d v="2020-11-26T00:00:00"/>
    <n v="50674"/>
    <n v="355"/>
    <s v="76209526-2"/>
    <s v="Asesorías DOX Ltda."/>
    <n v="31735"/>
    <s v="SISTEMAS DE INFORMACION"/>
    <n v="14993174"/>
    <x v="1"/>
    <s v="DGD"/>
    <n v="0"/>
    <n v="0"/>
    <n v="5"/>
    <n v="2998635"/>
    <n v="2998635"/>
    <x v="343"/>
  </r>
  <r>
    <x v="7"/>
    <d v="2020-12-11T00:00:00"/>
    <n v="51029"/>
    <n v="200"/>
    <s v="76093661-8"/>
    <s v="C2C TECHNOLOGIES LIMITADA"/>
    <n v="31864"/>
    <s v="SISTEMAS DE INFORMACION"/>
    <n v="12229058"/>
    <x v="1"/>
    <s v="DGD"/>
    <n v="0"/>
    <n v="0"/>
    <n v="5"/>
    <n v="2445812"/>
    <n v="2649630"/>
    <x v="344"/>
  </r>
  <r>
    <x v="7"/>
    <d v="2020-12-28T00:00:00"/>
    <n v="51029"/>
    <n v="211"/>
    <s v="76093661-8"/>
    <s v="C2C TECHNOLOGIES LIMITADA"/>
    <n v="31892"/>
    <s v="SISTEMAS DE INFORMACION"/>
    <n v="10459938"/>
    <x v="1"/>
    <s v="DGD"/>
    <n v="0"/>
    <n v="0"/>
    <n v="5"/>
    <n v="2091988"/>
    <n v="2091988"/>
    <x v="345"/>
  </r>
  <r>
    <x v="7"/>
    <d v="2020-12-11T00:00:00"/>
    <n v="51029"/>
    <n v="942"/>
    <s v="76224628-7"/>
    <s v="MAGNET SPA"/>
    <n v="31860"/>
    <s v="SISTEMAS DE INFORMACION"/>
    <n v="27401932"/>
    <x v="1"/>
    <s v="DGD"/>
    <n v="0"/>
    <n v="0"/>
    <n v="5"/>
    <n v="5480386"/>
    <n v="5937085"/>
    <x v="346"/>
  </r>
  <r>
    <x v="7"/>
    <d v="2020-12-23T00:00:00"/>
    <n v="51029"/>
    <n v="953"/>
    <s v="76224628-7"/>
    <s v="MAGNET SPA"/>
    <n v="31866"/>
    <s v="SISTEMAS DE INFORMACION"/>
    <n v="19988107"/>
    <x v="1"/>
    <s v="DGD"/>
    <n v="0"/>
    <n v="0"/>
    <n v="5"/>
    <n v="3997621"/>
    <n v="3997621"/>
    <x v="347"/>
  </r>
  <r>
    <x v="7"/>
    <d v="2020-12-30T00:00:00"/>
    <n v="51029"/>
    <n v="2020301201"/>
    <s v="60100003-2"/>
    <s v="MINSEGPRES"/>
    <n v="31893"/>
    <s v="SISTEMAS DE INFORMACION"/>
    <n v="2857027"/>
    <x v="3"/>
    <s v="CAIGG"/>
    <n v="0"/>
    <n v="0"/>
    <n v="5"/>
    <n v="571405"/>
    <n v="571405"/>
    <x v="348"/>
  </r>
  <r>
    <x v="7"/>
    <d v="2020-12-30T00:00:00"/>
    <n v="51029"/>
    <n v="2020301202"/>
    <s v="60100003-2"/>
    <s v="MINSEGPRES"/>
    <n v="31894"/>
    <s v="SISTEMAS DE INFORMACION"/>
    <n v="1969272"/>
    <x v="0"/>
    <s v="SEGPRES"/>
    <n v="0"/>
    <n v="0"/>
    <n v="5"/>
    <n v="393854"/>
    <n v="393854"/>
    <x v="349"/>
  </r>
  <r>
    <x v="7"/>
    <d v="2020-12-30T00:00:00"/>
    <n v="51029"/>
    <n v="2020301203"/>
    <s v="60100003-2"/>
    <s v="MINSEGPRES"/>
    <n v="31895"/>
    <s v="SISTEMAS DE INFORMACION"/>
    <n v="3618400"/>
    <x v="1"/>
    <s v="DGD"/>
    <n v="4333596"/>
    <n v="0"/>
    <n v="5"/>
    <n v="795906"/>
    <n v="795906"/>
    <x v="350"/>
  </r>
  <r>
    <x v="7"/>
    <d v="2020-12-30T00:00:00"/>
    <n v="51029"/>
    <n v="2020301204"/>
    <s v="60100003-2"/>
    <s v="MINSEGPRES"/>
    <n v="31896"/>
    <s v="SISTEMAS DE INFORMACION"/>
    <n v="26142300"/>
    <x v="1"/>
    <s v="DGD"/>
    <n v="38248452"/>
    <n v="0"/>
    <n v="5"/>
    <n v="5865934"/>
    <n v="5865934"/>
    <x v="351"/>
  </r>
  <r>
    <x v="7"/>
    <d v="2020-12-30T00:00:00"/>
    <n v="51029"/>
    <n v="2020301205"/>
    <s v="60100003-2"/>
    <s v="MINSEGPRES"/>
    <n v="31897"/>
    <s v="SISTEMAS DE INFORMACION"/>
    <n v="9578920"/>
    <x v="1"/>
    <s v="DGD"/>
    <n v="0"/>
    <n v="0"/>
    <n v="5"/>
    <n v="1915784"/>
    <n v="1915784"/>
    <x v="352"/>
  </r>
  <r>
    <x v="7"/>
    <d v="2020-12-30T00:00:00"/>
    <n v="51029"/>
    <n v="2020301206"/>
    <s v="60100003-2"/>
    <s v="MINSEGPRES"/>
    <n v="31898"/>
    <s v="SISTEMAS DE INFORMACION"/>
    <n v="36074640"/>
    <x v="1"/>
    <s v="DGD"/>
    <n v="0"/>
    <n v="0"/>
    <n v="5"/>
    <n v="7214928"/>
    <n v="7214928"/>
    <x v="353"/>
  </r>
  <r>
    <x v="7"/>
    <d v="2020-12-30T00:00:00"/>
    <n v="51029"/>
    <n v="2020301207"/>
    <s v="60100003-2"/>
    <s v="MINSEGPRES"/>
    <n v="31899"/>
    <s v="SISTEMAS DE INFORMACION"/>
    <n v="25290360"/>
    <x v="1"/>
    <s v="DGD"/>
    <n v="2255904"/>
    <n v="0"/>
    <n v="5"/>
    <n v="5095670"/>
    <n v="5095670"/>
    <x v="354"/>
  </r>
  <r>
    <x v="7"/>
    <d v="2020-12-30T00:00:00"/>
    <n v="51029"/>
    <n v="2020301208"/>
    <s v="60100003-2"/>
    <s v="MINSEGPRES"/>
    <n v="31900"/>
    <s v="SISTEMAS DE INFORMACION"/>
    <n v="12288000"/>
    <x v="1"/>
    <s v="DGD"/>
    <n v="13672100"/>
    <n v="0"/>
    <n v="5"/>
    <n v="2685468"/>
    <n v="2685468"/>
    <x v="355"/>
  </r>
  <r>
    <x v="7"/>
    <d v="2020-12-30T00:00:00"/>
    <n v="51029"/>
    <n v="2020301209"/>
    <s v="60100003-2"/>
    <s v="MINSEGPRES"/>
    <n v="31901"/>
    <s v="SISTEMAS DE INFORMACION"/>
    <n v="5753000"/>
    <x v="1"/>
    <s v="DGD"/>
    <n v="0"/>
    <n v="0"/>
    <n v="5"/>
    <n v="1150600"/>
    <n v="1150600"/>
    <x v="356"/>
  </r>
  <r>
    <x v="7"/>
    <d v="2020-12-30T00:00:00"/>
    <n v="51029"/>
    <n v="2020301210"/>
    <s v="60100003-2"/>
    <s v="MINSEGPRES"/>
    <n v="31902"/>
    <s v="SISTEMAS DE INFORMACION"/>
    <n v="2092000"/>
    <x v="1"/>
    <s v="DGD"/>
    <n v="0"/>
    <n v="0"/>
    <n v="5"/>
    <n v="418400"/>
    <n v="418400"/>
    <x v="357"/>
  </r>
  <r>
    <x v="7"/>
    <d v="2020-12-30T00:00:00"/>
    <n v="51029"/>
    <n v="2020301212"/>
    <s v="60100003-2"/>
    <s v="MINSEGPRES"/>
    <n v="31904"/>
    <s v="SISTEMAS DE INFORMACION"/>
    <n v="3317500"/>
    <x v="0"/>
    <s v="SEGPRES"/>
    <n v="5355656"/>
    <n v="0"/>
    <n v="5"/>
    <n v="752760"/>
    <n v="752760"/>
    <x v="358"/>
  </r>
  <r>
    <x v="7"/>
    <d v="2020-12-30T00:00:00"/>
    <n v="51029"/>
    <n v="2020301214"/>
    <s v="60100003-2"/>
    <s v="MINSEGPRES"/>
    <n v="31906"/>
    <s v="SISTEMAS DE INFORMACION"/>
    <n v="12429256"/>
    <x v="0"/>
    <s v="SEGPRES"/>
    <n v="8132922"/>
    <n v="0"/>
    <n v="5"/>
    <n v="2621399"/>
    <n v="2621399"/>
    <x v="359"/>
  </r>
  <r>
    <x v="7"/>
    <d v="2020-12-30T00:00:00"/>
    <n v="51029"/>
    <n v="2020301219"/>
    <s v="60100003-2"/>
    <s v="MINSEGPRES"/>
    <n v="31911"/>
    <s v="SISTEMAS DE INFORMACION"/>
    <n v="73190200"/>
    <x v="1"/>
    <s v="DGD"/>
    <n v="69900114"/>
    <n v="0"/>
    <n v="5"/>
    <n v="15803041"/>
    <n v="15803041"/>
    <x v="360"/>
  </r>
  <r>
    <x v="7"/>
    <d v="2020-12-30T00:00:00"/>
    <n v="51029"/>
    <n v="2020301220"/>
    <s v="60100003-2"/>
    <s v="MINSEGPRES"/>
    <n v="31912"/>
    <s v="SISTEMAS DE INFORMACION"/>
    <n v="9414000"/>
    <x v="1"/>
    <s v="DGD"/>
    <n v="0"/>
    <n v="0"/>
    <n v="5"/>
    <n v="1882800"/>
    <n v="1882800"/>
    <x v="361"/>
  </r>
  <r>
    <x v="7"/>
    <d v="2020-12-30T00:00:00"/>
    <n v="51029"/>
    <n v="2020301223"/>
    <s v="60100003-2"/>
    <s v="MINSEGPRES"/>
    <n v="31915"/>
    <s v="SISTEMAS DE INFORMACION"/>
    <n v="36638005"/>
    <x v="1"/>
    <s v="DGD"/>
    <n v="33394716"/>
    <n v="0"/>
    <n v="5"/>
    <n v="7884179"/>
    <n v="7884179"/>
    <x v="362"/>
  </r>
  <r>
    <x v="7"/>
    <d v="2021-02-08T00:00:00"/>
    <n v="51131"/>
    <n v="967"/>
    <s v="76224628-7"/>
    <s v="MAGNET SPA"/>
    <n v="31922"/>
    <s v="SISTEMAS DE INFORMACION"/>
    <n v="22926448"/>
    <x v="1"/>
    <s v="DGD"/>
    <n v="0"/>
    <n v="0"/>
    <n v="5"/>
    <n v="4203182"/>
    <n v="4203182"/>
    <x v="363"/>
  </r>
  <r>
    <x v="7"/>
    <d v="2021-03-02T00:00:00"/>
    <n v="51489"/>
    <n v="387"/>
    <s v="76209526-2"/>
    <s v="Asesorías DOX Ltda."/>
    <n v="31924"/>
    <s v="SISTEMAS DE INFORMACION"/>
    <n v="17907905"/>
    <x v="1"/>
    <s v="DGD"/>
    <n v="0"/>
    <n v="0"/>
    <n v="5"/>
    <n v="2984651"/>
    <n v="2984651"/>
    <x v="364"/>
  </r>
  <r>
    <x v="7"/>
    <d v="2021-04-16T00:00:00"/>
    <n v="51592"/>
    <n v="390"/>
    <s v="76209526-2"/>
    <s v="Asesorías DOX Ltda."/>
    <n v="31936"/>
    <s v="SISTEMAS DE INFORMACION"/>
    <n v="15981091"/>
    <x v="1"/>
    <s v="DGD"/>
    <n v="0"/>
    <n v="0"/>
    <n v="5"/>
    <n v="2130812"/>
    <n v="2130812"/>
    <x v="365"/>
  </r>
  <r>
    <x v="7"/>
    <d v="2021-05-11T00:00:00"/>
    <n v="51798"/>
    <n v="234"/>
    <s v="76093661-8"/>
    <s v="C2C TECHNOLOGIES LIMITADA"/>
    <n v="31937"/>
    <s v="SISTEMAS DE INFORMACION"/>
    <n v="7391952"/>
    <x v="1"/>
    <s v="DGD"/>
    <n v="0"/>
    <n v="0"/>
    <n v="5"/>
    <n v="985594"/>
    <n v="985594"/>
    <x v="366"/>
  </r>
  <r>
    <x v="7"/>
    <d v="2021-05-11T00:00:00"/>
    <n v="51798"/>
    <n v="235"/>
    <s v="76093661-8"/>
    <s v="C2C TECHNOLOGIES LIMITADA"/>
    <n v="31993"/>
    <s v="SISTEMAS DE INFORMACION"/>
    <n v="6496388"/>
    <x v="1"/>
    <s v="DGD"/>
    <n v="0"/>
    <n v="0"/>
    <n v="5"/>
    <n v="866185"/>
    <n v="866185"/>
    <x v="367"/>
  </r>
  <r>
    <x v="7"/>
    <d v="2021-05-24T00:00:00"/>
    <n v="51798"/>
    <n v="400"/>
    <s v="76209526-2"/>
    <s v="Asesorías DOX Ltda."/>
    <n v="31938"/>
    <s v="SISTEMAS DE INFORMACION"/>
    <n v="14822872"/>
    <x v="1"/>
    <s v="DGD"/>
    <n v="0"/>
    <n v="0"/>
    <n v="5"/>
    <n v="1729335"/>
    <n v="1729335"/>
    <x v="368"/>
  </r>
  <r>
    <x v="7"/>
    <d v="2021-12-21T00:00:00"/>
    <n v="54171"/>
    <n v="306"/>
    <s v="76185219-1"/>
    <s v="SERVICIOS INFORMATICOS ACTIS LIMITADA"/>
    <n v="32681"/>
    <s v="SISTEMAS DE INFORMACION"/>
    <n v="12675000"/>
    <x v="1"/>
    <s v="DGD"/>
    <n v="0"/>
    <n v="0"/>
    <n v="5"/>
    <n v="0"/>
    <n v="0"/>
    <x v="369"/>
  </r>
  <r>
    <x v="7"/>
    <d v="2021-12-21T00:00:00"/>
    <n v="54171"/>
    <n v="2246"/>
    <s v="76272692-0"/>
    <s v="KDU INGENIERIA LIMITADA"/>
    <n v="32463"/>
    <s v="SISTEMAS DE INFORMACION"/>
    <n v="13500000"/>
    <x v="1"/>
    <s v="DGD"/>
    <n v="0"/>
    <n v="0"/>
    <n v="5"/>
    <n v="0"/>
    <m/>
    <x v="370"/>
  </r>
  <r>
    <x v="7"/>
    <d v="2021-12-14T00:00:00"/>
    <n v="54171"/>
    <n v="2021123101"/>
    <s v="60100003-2"/>
    <s v="MINSEGPRES"/>
    <n v="32869"/>
    <s v="SISTEMAS DE INFORMACION"/>
    <n v="12676032"/>
    <x v="1"/>
    <s v="DGD"/>
    <n v="0"/>
    <n v="0"/>
    <n v="5"/>
    <n v="211267"/>
    <n v="211267"/>
    <x v="371"/>
  </r>
  <r>
    <x v="7"/>
    <d v="2021-12-14T00:00:00"/>
    <n v="54171"/>
    <n v="2021123102"/>
    <s v="60100003-2"/>
    <s v="MINSEGPRES"/>
    <n v="32870"/>
    <s v="SISTEMAS DE INFORMACION"/>
    <n v="9668160"/>
    <x v="1"/>
    <s v="DGD"/>
    <n v="0"/>
    <n v="0"/>
    <n v="5"/>
    <n v="161136"/>
    <n v="161136"/>
    <x v="372"/>
  </r>
  <r>
    <x v="7"/>
    <d v="2021-12-14T00:00:00"/>
    <n v="54171"/>
    <n v="2021123103"/>
    <s v="60100003-2"/>
    <s v="MINSEGPRES"/>
    <n v="32871"/>
    <s v="SISTEMAS DE INFORMACION"/>
    <n v="3151256"/>
    <x v="1"/>
    <s v="DGD"/>
    <n v="0"/>
    <n v="0"/>
    <n v="5"/>
    <n v="52521"/>
    <n v="52521"/>
    <x v="373"/>
  </r>
  <r>
    <x v="7"/>
    <d v="2021-12-14T00:00:00"/>
    <n v="54171"/>
    <n v="2021123104"/>
    <s v="60100003-2"/>
    <s v="MINSEGPRES"/>
    <n v="32872"/>
    <s v="SISTEMAS DE INFORMACION"/>
    <n v="9655360"/>
    <x v="1"/>
    <s v="DGD"/>
    <n v="0"/>
    <n v="0"/>
    <n v="5"/>
    <n v="160923"/>
    <n v="160923"/>
    <x v="374"/>
  </r>
  <r>
    <x v="8"/>
    <d v="2008-12-10T00:00:00"/>
    <n v="37652"/>
    <n v="12"/>
    <s v="76804580-1"/>
    <s v="galeria maria florencia loewenthal e.i.r.l."/>
    <n v="28863"/>
    <s v="OBRAS DE ARTE"/>
    <n v="3300000"/>
    <x v="0"/>
    <s v="SEGPRES"/>
    <n v="0"/>
    <n v="0"/>
    <n v="0"/>
    <n v="0"/>
    <m/>
    <x v="375"/>
  </r>
  <r>
    <x v="9"/>
    <d v="2021-11-09T00:00:00"/>
    <n v="53476"/>
    <n v="287865"/>
    <s v="76317590-1"/>
    <s v="Sociedad Comercial Electroventas Ltda."/>
    <n v="32599"/>
    <s v="AUDIO"/>
    <n v="848130"/>
    <x v="2"/>
    <s v="SACC"/>
    <n v="0"/>
    <n v="0"/>
    <n v="3"/>
    <n v="47118"/>
    <n v="47118"/>
    <x v="376"/>
  </r>
  <r>
    <x v="9"/>
    <d v="2021-11-09T00:00:00"/>
    <n v="53476"/>
    <n v="287865"/>
    <s v="76317590-1"/>
    <s v="Sociedad Comercial Electroventas Ltda."/>
    <n v="32600"/>
    <s v="AUDIO"/>
    <n v="848130"/>
    <x v="2"/>
    <s v="SACC"/>
    <n v="0"/>
    <n v="0"/>
    <n v="3"/>
    <n v="47118"/>
    <n v="47118"/>
    <x v="376"/>
  </r>
  <r>
    <x v="9"/>
    <d v="2021-11-09T00:00:00"/>
    <n v="53476"/>
    <n v="287865"/>
    <s v="76317590-1"/>
    <s v="Sociedad Comercial Electroventas Ltda."/>
    <n v="32601"/>
    <s v="AUDIO"/>
    <n v="848130"/>
    <x v="2"/>
    <s v="SACC"/>
    <n v="0"/>
    <n v="0"/>
    <n v="3"/>
    <n v="47118"/>
    <n v="47118"/>
    <x v="376"/>
  </r>
  <r>
    <x v="9"/>
    <d v="2021-12-06T00:00:00"/>
    <n v="54171"/>
    <n v="34"/>
    <s v="77373118-7"/>
    <s v="NEXVEL SPA"/>
    <n v="32854"/>
    <s v="CÁMARAS"/>
    <n v="534545"/>
    <x v="2"/>
    <s v="SACC"/>
    <n v="0"/>
    <n v="0"/>
    <n v="3"/>
    <n v="14848"/>
    <n v="14848"/>
    <x v="377"/>
  </r>
  <r>
    <x v="9"/>
    <d v="2021-12-06T00:00:00"/>
    <n v="54171"/>
    <n v="34"/>
    <s v="77373118-7"/>
    <s v="NEXVEL SPA"/>
    <n v="32855"/>
    <s v="CÁMARAS"/>
    <n v="534546"/>
    <x v="2"/>
    <s v="SACC"/>
    <n v="0"/>
    <n v="0"/>
    <n v="3"/>
    <n v="14848"/>
    <n v="14848"/>
    <x v="378"/>
  </r>
  <r>
    <x v="9"/>
    <d v="2021-12-06T00:00:00"/>
    <n v="54171"/>
    <n v="34"/>
    <s v="77373118-7"/>
    <s v="NEXVEL SPA"/>
    <n v="32856"/>
    <s v="CÁMARAS"/>
    <n v="534546"/>
    <x v="2"/>
    <s v="SACC"/>
    <n v="0"/>
    <n v="0"/>
    <n v="3"/>
    <n v="14848"/>
    <n v="14848"/>
    <x v="37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94417F9-22E9-41E6-B910-05A63FF9539D}" name="TablaDinámica1" cacheId="0" applyNumberFormats="0" applyBorderFormats="0" applyFontFormats="0" applyPatternFormats="0" applyAlignmentFormats="0" applyWidthHeightFormats="1" dataCaption="Datos" updatedVersion="7" showMemberPropertyTips="0" useAutoFormatting="1" itemPrintTitles="1" createdVersion="1" indent="0" compact="0" compactData="0" gridDropZones="1">
  <location ref="A3:D33" firstHeaderRow="1" firstDataRow="2" firstDataCol="2"/>
  <pivotFields count="17">
    <pivotField axis="axisRow" compact="0" outline="0" showAll="0" includeNewItemsInFilter="1" sortType="ascending">
      <items count="11">
        <item n="01-Maquinarias y Equipos de Oficina" sd="0" x="0"/>
        <item n="02-Vehículos" sd="0" x="1"/>
        <item n="03-Muebles y enseres" sd="0" x="2"/>
        <item n="04-Herramientas" sd="0" x="3"/>
        <item n="05-Equipos Computacionales" sd="0" x="4"/>
        <item n="06-Equipos de Comunicaciones para Redes Informáticas" sd="0" x="5"/>
        <item n="07-Programas Computacionales" sd="0" x="6"/>
        <item n="08-Sistemas de Información" sd="0" x="7"/>
        <item sd="0" x="8"/>
        <item sd="0" x="9"/>
        <item t="default" sd="0"/>
      </items>
    </pivotField>
    <pivotField compact="0" numFmtId="22"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dataField="1" compact="0" outline="0" showAll="0" includeNewItemsInFilter="1"/>
    <pivotField compact="0" outline="0" showAll="0" includeNewItemsInFilter="1"/>
    <pivotField compact="0" outline="0" showAll="0" includeNewItemsInFilter="1"/>
    <pivotField axis="axisRow" compact="0" outline="0" showAll="0" includeNewItemsInFilter="1">
      <items count="5">
        <item x="0"/>
        <item n="04 - DGD" x="1"/>
        <item x="3"/>
        <item x="2"/>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dataField="1" compact="0" outline="0" showAll="0" includeNewItemsInFilter="1">
      <items count="380">
        <item x="253"/>
        <item x="0"/>
        <item x="114"/>
        <item x="111"/>
        <item x="122"/>
        <item x="236"/>
        <item x="112"/>
        <item x="113"/>
        <item x="117"/>
        <item x="118"/>
        <item x="116"/>
        <item x="115"/>
        <item x="30"/>
        <item x="35"/>
        <item x="142"/>
        <item x="157"/>
        <item x="156"/>
        <item x="119"/>
        <item x="33"/>
        <item x="34"/>
        <item x="36"/>
        <item x="140"/>
        <item x="139"/>
        <item x="41"/>
        <item x="40"/>
        <item x="129"/>
        <item x="128"/>
        <item x="54"/>
        <item x="32"/>
        <item x="120"/>
        <item x="121"/>
        <item x="42"/>
        <item x="43"/>
        <item x="66"/>
        <item x="58"/>
        <item x="56"/>
        <item x="31"/>
        <item x="39"/>
        <item x="71"/>
        <item x="123"/>
        <item x="63"/>
        <item x="75"/>
        <item x="60"/>
        <item x="68"/>
        <item x="50"/>
        <item x="138"/>
        <item x="74"/>
        <item x="59"/>
        <item x="57"/>
        <item x="127"/>
        <item x="126"/>
        <item x="2"/>
        <item x="1"/>
        <item x="77"/>
        <item x="44"/>
        <item x="124"/>
        <item x="133"/>
        <item x="132"/>
        <item x="183"/>
        <item x="45"/>
        <item x="72"/>
        <item x="85"/>
        <item x="46"/>
        <item x="86"/>
        <item x="84"/>
        <item x="37"/>
        <item x="70"/>
        <item x="143"/>
        <item x="80"/>
        <item x="69"/>
        <item x="125"/>
        <item x="82"/>
        <item x="81"/>
        <item x="149"/>
        <item x="51"/>
        <item x="61"/>
        <item x="92"/>
        <item x="55"/>
        <item x="88"/>
        <item x="90"/>
        <item x="164"/>
        <item x="83"/>
        <item x="155"/>
        <item x="38"/>
        <item x="163"/>
        <item x="49"/>
        <item x="190"/>
        <item x="172"/>
        <item x="153"/>
        <item x="89"/>
        <item x="145"/>
        <item x="4"/>
        <item x="203"/>
        <item x="52"/>
        <item x="150"/>
        <item x="188"/>
        <item x="187"/>
        <item x="151"/>
        <item x="73"/>
        <item x="99"/>
        <item x="78"/>
        <item x="219"/>
        <item x="131"/>
        <item x="103"/>
        <item x="79"/>
        <item x="76"/>
        <item x="87"/>
        <item x="7"/>
        <item x="162"/>
        <item x="47"/>
        <item x="100"/>
        <item x="158"/>
        <item x="102"/>
        <item x="104"/>
        <item x="64"/>
        <item x="15"/>
        <item x="98"/>
        <item x="130"/>
        <item x="152"/>
        <item x="97"/>
        <item x="221"/>
        <item x="135"/>
        <item x="136"/>
        <item x="105"/>
        <item x="243"/>
        <item x="147"/>
        <item x="148"/>
        <item x="11"/>
        <item x="237"/>
        <item x="3"/>
        <item x="134"/>
        <item x="181"/>
        <item x="182"/>
        <item x="107"/>
        <item x="62"/>
        <item x="48"/>
        <item x="96"/>
        <item x="110"/>
        <item x="204"/>
        <item x="238"/>
        <item x="249"/>
        <item x="5"/>
        <item x="6"/>
        <item x="93"/>
        <item x="262"/>
        <item x="91"/>
        <item x="165"/>
        <item x="166"/>
        <item x="23"/>
        <item x="252"/>
        <item x="8"/>
        <item x="101"/>
        <item x="159"/>
        <item x="65"/>
        <item x="214"/>
        <item x="242"/>
        <item x="241"/>
        <item x="180"/>
        <item x="175"/>
        <item x="24"/>
        <item x="184"/>
        <item x="193"/>
        <item x="194"/>
        <item x="254"/>
        <item x="215"/>
        <item x="274"/>
        <item x="14"/>
        <item x="179"/>
        <item x="169"/>
        <item x="231"/>
        <item x="218"/>
        <item x="13"/>
        <item x="176"/>
        <item x="189"/>
        <item x="246"/>
        <item x="247"/>
        <item x="53"/>
        <item x="171"/>
        <item x="19"/>
        <item x="109"/>
        <item x="16"/>
        <item x="160"/>
        <item x="161"/>
        <item x="106"/>
        <item x="207"/>
        <item x="244"/>
        <item x="245"/>
        <item x="205"/>
        <item x="251"/>
        <item x="9"/>
        <item x="250"/>
        <item x="266"/>
        <item x="226"/>
        <item x="225"/>
        <item x="217"/>
        <item x="12"/>
        <item x="17"/>
        <item x="94"/>
        <item x="216"/>
        <item x="232"/>
        <item x="377"/>
        <item x="378"/>
        <item x="95"/>
        <item x="20"/>
        <item x="202"/>
        <item x="154"/>
        <item x="290"/>
        <item x="228"/>
        <item x="229"/>
        <item x="137"/>
        <item x="177"/>
        <item x="278"/>
        <item x="195"/>
        <item x="198"/>
        <item x="192"/>
        <item x="186"/>
        <item x="185"/>
        <item x="146"/>
        <item x="261"/>
        <item x="21"/>
        <item x="201"/>
        <item x="257"/>
        <item x="173"/>
        <item x="170"/>
        <item x="178"/>
        <item x="268"/>
        <item x="206"/>
        <item x="22"/>
        <item x="235"/>
        <item x="234"/>
        <item x="18"/>
        <item x="240"/>
        <item x="222"/>
        <item x="376"/>
        <item x="208"/>
        <item x="199"/>
        <item x="200"/>
        <item x="280"/>
        <item x="224"/>
        <item x="67"/>
        <item x="223"/>
        <item x="220"/>
        <item x="302"/>
        <item x="284"/>
        <item x="233"/>
        <item x="213"/>
        <item x="10"/>
        <item x="210"/>
        <item x="276"/>
        <item x="211"/>
        <item x="294"/>
        <item x="209"/>
        <item x="212"/>
        <item x="285"/>
        <item x="324"/>
        <item x="310"/>
        <item x="230"/>
        <item x="282"/>
        <item x="267"/>
        <item x="191"/>
        <item x="227"/>
        <item x="141"/>
        <item x="313"/>
        <item x="287"/>
        <item x="108"/>
        <item x="144"/>
        <item x="311"/>
        <item x="264"/>
        <item x="293"/>
        <item x="301"/>
        <item x="308"/>
        <item x="349"/>
        <item x="357"/>
        <item x="312"/>
        <item x="279"/>
        <item x="332"/>
        <item x="263"/>
        <item x="25"/>
        <item x="295"/>
        <item x="286"/>
        <item x="26"/>
        <item x="197"/>
        <item x="281"/>
        <item x="291"/>
        <item x="296"/>
        <item x="348"/>
        <item x="331"/>
        <item x="306"/>
        <item x="303"/>
        <item x="334"/>
        <item x="283"/>
        <item x="239"/>
        <item x="265"/>
        <item x="292"/>
        <item x="327"/>
        <item x="300"/>
        <item x="299"/>
        <item x="309"/>
        <item x="289"/>
        <item x="373"/>
        <item x="168"/>
        <item x="167"/>
        <item x="307"/>
        <item x="298"/>
        <item x="273"/>
        <item x="314"/>
        <item x="375"/>
        <item x="269"/>
        <item x="315"/>
        <item x="258"/>
        <item x="305"/>
        <item x="248"/>
        <item x="340"/>
        <item x="338"/>
        <item x="304"/>
        <item x="356"/>
        <item x="27"/>
        <item x="288"/>
        <item x="255"/>
        <item x="367"/>
        <item x="333"/>
        <item x="297"/>
        <item x="366"/>
        <item x="28"/>
        <item x="174"/>
        <item x="350"/>
        <item x="361"/>
        <item x="339"/>
        <item x="270"/>
        <item x="318"/>
        <item x="352"/>
        <item x="321"/>
        <item x="358"/>
        <item x="196"/>
        <item x="323"/>
        <item x="345"/>
        <item x="260"/>
        <item x="342"/>
        <item x="374"/>
        <item x="372"/>
        <item x="344"/>
        <item x="256"/>
        <item x="335"/>
        <item x="337"/>
        <item x="343"/>
        <item x="259"/>
        <item x="371"/>
        <item x="369"/>
        <item x="368"/>
        <item x="325"/>
        <item x="330"/>
        <item x="370"/>
        <item x="277"/>
        <item x="365"/>
        <item x="364"/>
        <item x="328"/>
        <item x="347"/>
        <item x="271"/>
        <item x="316"/>
        <item x="317"/>
        <item x="359"/>
        <item x="363"/>
        <item x="275"/>
        <item x="346"/>
        <item x="354"/>
        <item x="355"/>
        <item x="29"/>
        <item x="326"/>
        <item x="341"/>
        <item x="353"/>
        <item x="319"/>
        <item x="320"/>
        <item x="329"/>
        <item x="351"/>
        <item x="362"/>
        <item x="336"/>
        <item x="272"/>
        <item x="322"/>
        <item x="360"/>
        <item t="default"/>
      </items>
    </pivotField>
  </pivotFields>
  <rowFields count="2">
    <field x="9"/>
    <field x="0"/>
  </rowFields>
  <rowItems count="29">
    <i>
      <x/>
      <x/>
    </i>
    <i r="1">
      <x v="1"/>
    </i>
    <i r="1">
      <x v="2"/>
    </i>
    <i r="1">
      <x v="3"/>
    </i>
    <i r="1">
      <x v="4"/>
    </i>
    <i r="1">
      <x v="5"/>
    </i>
    <i r="1">
      <x v="6"/>
    </i>
    <i r="1">
      <x v="7"/>
    </i>
    <i r="1">
      <x v="8"/>
    </i>
    <i t="default">
      <x/>
    </i>
    <i>
      <x v="1"/>
      <x/>
    </i>
    <i r="1">
      <x v="2"/>
    </i>
    <i r="1">
      <x v="4"/>
    </i>
    <i r="1">
      <x v="5"/>
    </i>
    <i r="1">
      <x v="6"/>
    </i>
    <i r="1">
      <x v="7"/>
    </i>
    <i t="default">
      <x v="1"/>
    </i>
    <i>
      <x v="2"/>
      <x v="2"/>
    </i>
    <i r="1">
      <x v="4"/>
    </i>
    <i r="1">
      <x v="6"/>
    </i>
    <i r="1">
      <x v="7"/>
    </i>
    <i t="default">
      <x v="2"/>
    </i>
    <i>
      <x v="3"/>
      <x/>
    </i>
    <i r="1">
      <x v="2"/>
    </i>
    <i r="1">
      <x v="4"/>
    </i>
    <i r="1">
      <x v="5"/>
    </i>
    <i r="1">
      <x v="9"/>
    </i>
    <i t="default">
      <x v="3"/>
    </i>
    <i t="grand">
      <x/>
    </i>
  </rowItems>
  <colFields count="1">
    <field x="-2"/>
  </colFields>
  <colItems count="2">
    <i>
      <x/>
    </i>
    <i i="1">
      <x v="1"/>
    </i>
  </colItems>
  <dataFields count="2">
    <dataField name="Cantidad" fld="6" subtotal="count" baseField="0" baseItem="0"/>
    <dataField name="Valor Libro al 31/12/2021" fld="16" baseField="0" baseItem="0" numFmtId="42"/>
  </dataFields>
  <formats count="21">
    <format dxfId="58">
      <pivotArea dataOnly="0" labelOnly="1" outline="0" fieldPosition="0">
        <references count="1">
          <reference field="4294967294" count="2">
            <x v="0"/>
            <x v="1"/>
          </reference>
        </references>
      </pivotArea>
    </format>
    <format dxfId="57">
      <pivotArea dataOnly="0" labelOnly="1" outline="0" fieldPosition="0">
        <references count="1">
          <reference field="4294967294" count="2">
            <x v="0"/>
            <x v="1"/>
          </reference>
        </references>
      </pivotArea>
    </format>
    <format dxfId="56">
      <pivotArea outline="0" fieldPosition="0">
        <references count="1">
          <reference field="9" count="1" selected="0" defaultSubtotal="1">
            <x v="0"/>
          </reference>
        </references>
      </pivotArea>
    </format>
    <format dxfId="55">
      <pivotArea dataOnly="0" labelOnly="1" outline="0" fieldPosition="0">
        <references count="1">
          <reference field="9" count="1" defaultSubtotal="1">
            <x v="0"/>
          </reference>
        </references>
      </pivotArea>
    </format>
    <format dxfId="54">
      <pivotArea outline="0" fieldPosition="0">
        <references count="1">
          <reference field="9" count="1" selected="0" defaultSubtotal="1">
            <x v="1"/>
          </reference>
        </references>
      </pivotArea>
    </format>
    <format dxfId="53">
      <pivotArea dataOnly="0" labelOnly="1" outline="0" fieldPosition="0">
        <references count="1">
          <reference field="9" count="1" defaultSubtotal="1">
            <x v="1"/>
          </reference>
        </references>
      </pivotArea>
    </format>
    <format dxfId="52">
      <pivotArea outline="0" fieldPosition="0">
        <references count="1">
          <reference field="9" count="1" selected="0" defaultSubtotal="1">
            <x v="2"/>
          </reference>
        </references>
      </pivotArea>
    </format>
    <format dxfId="51">
      <pivotArea dataOnly="0" labelOnly="1" outline="0" fieldPosition="0">
        <references count="1">
          <reference field="9" count="1" defaultSubtotal="1">
            <x v="2"/>
          </reference>
        </references>
      </pivotArea>
    </format>
    <format dxfId="50">
      <pivotArea outline="0" fieldPosition="0">
        <references count="1">
          <reference field="9" count="1" selected="0" defaultSubtotal="1">
            <x v="3"/>
          </reference>
        </references>
      </pivotArea>
    </format>
    <format dxfId="49">
      <pivotArea dataOnly="0" labelOnly="1" outline="0" fieldPosition="0">
        <references count="1">
          <reference field="9" count="1" defaultSubtotal="1">
            <x v="3"/>
          </reference>
        </references>
      </pivotArea>
    </format>
    <format dxfId="48">
      <pivotArea grandRow="1" outline="0" fieldPosition="0"/>
    </format>
    <format dxfId="47">
      <pivotArea dataOnly="0" labelOnly="1" grandRow="1" outline="0" fieldPosition="0"/>
    </format>
    <format dxfId="46">
      <pivotArea outline="0" fieldPosition="0">
        <references count="1">
          <reference field="4294967294" count="1" selected="0">
            <x v="0"/>
          </reference>
        </references>
      </pivotArea>
    </format>
    <format dxfId="45">
      <pivotArea field="-2" type="button" dataOnly="0" labelOnly="1" outline="0" axis="axisCol" fieldPosition="0"/>
    </format>
    <format dxfId="44">
      <pivotArea dataOnly="0" labelOnly="1" outline="0" fieldPosition="0">
        <references count="1">
          <reference field="4294967294" count="1">
            <x v="0"/>
          </reference>
        </references>
      </pivotArea>
    </format>
    <format dxfId="43">
      <pivotArea outline="0" fieldPosition="0">
        <references count="1">
          <reference field="4294967294" count="1" selected="0">
            <x v="0"/>
          </reference>
        </references>
      </pivotArea>
    </format>
    <format dxfId="42">
      <pivotArea field="-2" type="button" dataOnly="0" labelOnly="1" outline="0" axis="axisCol" fieldPosition="0"/>
    </format>
    <format dxfId="41">
      <pivotArea dataOnly="0" labelOnly="1" outline="0" fieldPosition="0">
        <references count="1">
          <reference field="4294967294" count="1">
            <x v="0"/>
          </reference>
        </references>
      </pivotArea>
    </format>
    <format dxfId="40">
      <pivotArea outline="0" fieldPosition="0">
        <references count="1">
          <reference field="4294967294" count="1" selected="0">
            <x v="1"/>
          </reference>
        </references>
      </pivotArea>
    </format>
    <format dxfId="39">
      <pivotArea field="9" type="button" dataOnly="0" labelOnly="1" outline="0" axis="axisRow" fieldPosition="0"/>
    </format>
    <format dxfId="38">
      <pivotArea field="0" type="button" dataOnly="0" labelOnly="1" outline="0" axis="axisRow" fieldPosition="1"/>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FF6C3D-0695-49F9-A5A3-785371643188}" name="Tabla1" displayName="Tabla1" ref="A1:G9" totalsRowShown="0" headerRowDxfId="37" dataDxfId="36">
  <autoFilter ref="A1:G9" xr:uid="{72FF6C3D-0695-49F9-A5A3-785371643188}"/>
  <sortState xmlns:xlrd2="http://schemas.microsoft.com/office/spreadsheetml/2017/richdata2" ref="A2:G9">
    <sortCondition ref="G1:G9"/>
  </sortState>
  <tableColumns count="7">
    <tableColumn id="1" xr3:uid="{64ED0B59-B2EB-44E5-B2AF-24308F6DB3E5}" name="Nombre" dataDxfId="35"/>
    <tableColumn id="2" xr3:uid="{124DA221-16E4-4FB3-85CB-9D987A3E889D}" name="Dependencia Original" dataDxfId="34"/>
    <tableColumn id="3" xr3:uid="{046C01D5-1087-4325-BA4A-94CC4F8640F6}" name="Dependencia en Comisión " dataDxfId="33"/>
    <tableColumn id="4" xr3:uid="{08DC70B0-4A07-4DF3-AC88-1281EEE81FBC}" name="Calidad jurídica" dataDxfId="32"/>
    <tableColumn id="5" xr3:uid="{4F5E109E-A7D2-4C03-944E-AFECF86F9171}" name="Inicio Comisión" dataDxfId="31"/>
    <tableColumn id="6" xr3:uid="{3C6AA07C-ADC9-42E8-B4A2-A9BE8395CBB3}" name="Inicio Término" dataDxfId="30"/>
    <tableColumn id="7" xr3:uid="{7C542931-24FF-42FE-A4E6-475567FBD51A}" name="Situación" dataDxfId="29"/>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4B6261-74DC-4C23-9683-5F5D640D530A}" name="Tabla3" displayName="Tabla3" ref="A2:D10" totalsRowShown="0" dataDxfId="27" headerRowBorderDxfId="28" tableBorderDxfId="26" totalsRowBorderDxfId="25">
  <autoFilter ref="A2:D10" xr:uid="{624B6261-74DC-4C23-9683-5F5D640D530A}"/>
  <tableColumns count="4">
    <tableColumn id="1" xr3:uid="{A7A8EB9C-3272-432B-9667-BCC0512F2C4C}" name="DESCRIPCION" dataDxfId="24"/>
    <tableColumn id="2" xr3:uid="{97692951-6DDA-471D-912B-33B73F0B1340}" name="STOCK" dataDxfId="23"/>
    <tableColumn id="3" xr3:uid="{0A5E1C36-44F0-4B3A-8B3C-6E09C05E9B0D}" name="UNIDAD DE MEDIDA" dataDxfId="22"/>
    <tableColumn id="4" xr3:uid="{C21BC25A-120F-4B62-A651-BF93A8713E40}" name="OBSERVACIÓN" dataDxfId="2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CF8F0EF-51EC-42B2-8BE8-8767726DB4C2}" name="Tabla5" displayName="Tabla5" ref="A13:F37" totalsRowShown="0" headerRowDxfId="20" dataDxfId="18" headerRowBorderDxfId="19" tableBorderDxfId="17" totalsRowBorderDxfId="16">
  <autoFilter ref="A13:F37" xr:uid="{CCF8F0EF-51EC-42B2-8BE8-8767726DB4C2}"/>
  <tableColumns count="6">
    <tableColumn id="1" xr3:uid="{6F2C7108-F511-4FC5-BADE-35EDC4DC695D}" name="Inv Nº" dataDxfId="15"/>
    <tableColumn id="2" xr3:uid="{5904442C-D8F5-4361-9FD3-70A0BE3DD413}" name="Familia" dataDxfId="14"/>
    <tableColumn id="3" xr3:uid="{437E2C31-1CDE-443A-9817-2338A58858B3}" name="Modelo" dataDxfId="13"/>
    <tableColumn id="4" xr3:uid="{5AA2D13F-2663-4025-889B-2140175234DF}" name="Observaciones" dataDxfId="12"/>
    <tableColumn id="5" xr3:uid="{46C5532D-3A18-4F3A-8A0C-4FB48250F7A1}" name="N° Factura" dataDxfId="11"/>
    <tableColumn id="6" xr3:uid="{B7E68C91-A9E5-445B-A8DB-634E102102BA}" name="Proveedor" dataDxfId="10"/>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68DBFF-2C66-463E-8688-E24CD442C469}" name="Tabla6" displayName="Tabla6" ref="A5:E83" totalsRowShown="0" headerRowDxfId="9" dataDxfId="8" headerRowBorderDxfId="6" tableBorderDxfId="7" totalsRowBorderDxfId="5">
  <autoFilter ref="A5:E83" xr:uid="{2C70F011-BFBD-4F28-9E44-1B1A6B03EE1B}"/>
  <tableColumns count="5">
    <tableColumn id="1" xr3:uid="{7C6FE7BB-9727-4CFF-BB15-3F3326AEEF9E}" name="Institución" dataDxfId="4"/>
    <tableColumn id="2" xr3:uid="{1A3D23D2-30B7-4CC5-8AA0-0B064E1DB9EF}" name="N° de Oficio" dataDxfId="3"/>
    <tableColumn id="4" xr3:uid="{1BD66C16-9829-42BB-A113-B6046D591977}" name="Año" dataDxfId="2"/>
    <tableColumn id="3" xr3:uid="{C703D562-2275-4194-AD74-5D4FE54B75D4}" name="Materia" dataDxfId="1"/>
    <tableColumn id="5" xr3:uid="{F03630DA-C374-46C3-B536-41E474DEABDC}" name="Estado" dataDxfId="0"/>
  </tableColumns>
  <tableStyleInfo name="TableStyleLight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intranet.minsegpres.gob.cl/wp-content/uploads/2022/02/08.-REX-N&#176;-749-de-10.11.2020.-Procedimiento-de-Garantias-MINSEGPRES.pdf" TargetMode="External"/><Relationship Id="rId13" Type="http://schemas.openxmlformats.org/officeDocument/2006/relationships/hyperlink" Target="http://intranet.minsegpres.gob.cl/wp-content/uploads/2022/02/13.-REX-360-2021-Procedimiento-Control-y-Gestion-Bodega-de-Materiales-MINSEGPRES.pdf" TargetMode="External"/><Relationship Id="rId18" Type="http://schemas.openxmlformats.org/officeDocument/2006/relationships/hyperlink" Target="http://intranet.minsegpres.gob.cl/wp-content/uploads/2021/02/05RES-871-del-2020.pdf" TargetMode="External"/><Relationship Id="rId26" Type="http://schemas.openxmlformats.org/officeDocument/2006/relationships/hyperlink" Target="http://intranet.minsegpres.gob.cl/wp-content/uploads/2022/02/28.-Politica-de-Gestion-y-Desarrollo-de-Personas-2020.pdf" TargetMode="External"/><Relationship Id="rId3" Type="http://schemas.openxmlformats.org/officeDocument/2006/relationships/hyperlink" Target="http://intranet.minsegpres.gob.cl/wp-content/uploads/2020/06/REX-911-2019.pdf" TargetMode="External"/><Relationship Id="rId21" Type="http://schemas.openxmlformats.org/officeDocument/2006/relationships/hyperlink" Target="http://intranet.minsegpres.gob.cl/wp-content/uploads/2021/12/REX-674-2021.pdf" TargetMode="External"/><Relationship Id="rId7" Type="http://schemas.openxmlformats.org/officeDocument/2006/relationships/hyperlink" Target="http://intranet.minsegpres.gob.cl/wp-content/uploads/2022/02/07.-REX-680-2020-MANUAL-DE-LICENCIAS-MEDICAS.pdf" TargetMode="External"/><Relationship Id="rId12" Type="http://schemas.openxmlformats.org/officeDocument/2006/relationships/hyperlink" Target="http://intranet.minsegpres.gob.cl/wp-content/uploads/2022/02/12.-REX-165-2020-Aprueba-Manual-de-Remuneraciones.pdf" TargetMode="External"/><Relationship Id="rId17" Type="http://schemas.openxmlformats.org/officeDocument/2006/relationships/hyperlink" Target="http://intranet.minsegpres.gob.cl/wp-content/uploads/2022/02/17.-Oficio-Circular-N-001-2021-Nuevo-Instructivo-sobre-Uso-y-Circulacion-de-Vehiculos-Fiscales.pdf" TargetMode="External"/><Relationship Id="rId25" Type="http://schemas.openxmlformats.org/officeDocument/2006/relationships/hyperlink" Target="http://intranet.minsegpres.gob.cl/wp-content/uploads/2020/05/ProtocoloDeConciliacionDeVidaFamiliaryLaboral.pdf" TargetMode="External"/><Relationship Id="rId2" Type="http://schemas.openxmlformats.org/officeDocument/2006/relationships/hyperlink" Target="http://intranet.minsegpres.gob.cl/wp-content/uploads/2022/02/02.-Rex-163-2019-proceso-de-contratacion-de-honorarios.pdf" TargetMode="External"/><Relationship Id="rId16" Type="http://schemas.openxmlformats.org/officeDocument/2006/relationships/hyperlink" Target="http://intranet.minsegpres.gob.cl/wp-content/uploads/2022/02/16.-REX-997-2021-Manual-de-Procedimientos-Contables-.pdf" TargetMode="External"/><Relationship Id="rId20" Type="http://schemas.openxmlformats.org/officeDocument/2006/relationships/hyperlink" Target="http://intranet.minsegpres.gob.cl/wp-content/uploads/2022/02/20.-REX-196-2021-Plan-estrategico-en-materias-de-gestion-de-personas..pdf" TargetMode="External"/><Relationship Id="rId1" Type="http://schemas.openxmlformats.org/officeDocument/2006/relationships/hyperlink" Target="http://intranet.minsegpres.gob.cl/wp-content/uploads/2020/06/RES-149-2019GESTIONBSDEAFEINVENTARIABLES.pdf" TargetMode="External"/><Relationship Id="rId6" Type="http://schemas.openxmlformats.org/officeDocument/2006/relationships/hyperlink" Target="http://intranet.minsegpres.gob.cl/wp-content/uploads/2022/02/06.-REX-394-2020-Procedimiento-control-de-asistencia-y-trabajos-extraoridnarios.pdf" TargetMode="External"/><Relationship Id="rId11" Type="http://schemas.openxmlformats.org/officeDocument/2006/relationships/hyperlink" Target="http://intranet.minsegpres.gob.cl/wp-content/uploads/2022/02/11.-REX-798-2020-Procedimiento-Pago-a-30-dias.pdf" TargetMode="External"/><Relationship Id="rId24" Type="http://schemas.openxmlformats.org/officeDocument/2006/relationships/hyperlink" Target="http://intranet.minsegpres.gob.cl/wp-content/uploads/2021/02/04REX-446-del-08.07.2020.pdf" TargetMode="External"/><Relationship Id="rId5" Type="http://schemas.openxmlformats.org/officeDocument/2006/relationships/hyperlink" Target="http://intranet.minsegpres.gob.cl/wp-content/uploads/2020/06/REX-283-2020.pdf" TargetMode="External"/><Relationship Id="rId15" Type="http://schemas.openxmlformats.org/officeDocument/2006/relationships/hyperlink" Target="http://intranet.minsegpres.gob.cl/wp-content/uploads/2022/02/15.-REX-753-2021-PROCEDIMIENTO-OFICINA-DE-PARTES.pdf" TargetMode="External"/><Relationship Id="rId23" Type="http://schemas.openxmlformats.org/officeDocument/2006/relationships/hyperlink" Target="http://intranet.minsegpres.gob.cl/wp-content/uploads/2021/02/03RES-714-2019-PROCEDIMIENTO-DE-ACCIDENTES-DE-TRABAJO-Y-ENFERMEDADES-PROFESIONALES.pdf" TargetMode="External"/><Relationship Id="rId10" Type="http://schemas.openxmlformats.org/officeDocument/2006/relationships/hyperlink" Target="http://intranet.minsegpres.gob.cl/wp-content/uploads/2022/02/10.-REX-N&#176;-751-de-10.11.2020.-Procedimiento-Cheques-MINSEGPRES.pdf" TargetMode="External"/><Relationship Id="rId19" Type="http://schemas.openxmlformats.org/officeDocument/2006/relationships/hyperlink" Target="http://intranet.minsegpres.gob.cl/wp-content/uploads/2021/02/02Protocolo-Medidas-de-Seguridad-COVID-19.pdf" TargetMode="External"/><Relationship Id="rId4" Type="http://schemas.openxmlformats.org/officeDocument/2006/relationships/hyperlink" Target="http://intranet.minsegpres.gob.cl/wp-content/uploads/2021/05/REX-N%C2%B0162_02.03.2020_Aprueba-Manual-de-Procedimiento-de-Capacitacio%CC%81n_MINSEGPRES.pdf" TargetMode="External"/><Relationship Id="rId9" Type="http://schemas.openxmlformats.org/officeDocument/2006/relationships/hyperlink" Target="http://intranet.minsegpres.gob.cl/wp-content/uploads/2022/02/09.-REX-N&#176;-750-de-10.11.2020.-Procedimiento-Cometidos-MINSEGPRES.pdf" TargetMode="External"/><Relationship Id="rId14" Type="http://schemas.openxmlformats.org/officeDocument/2006/relationships/hyperlink" Target="http://intranet.minsegpres.gob.cl/wp-content/uploads/2022/02/14.-REX-582-2021-Adquisicion-mediante-Licitacion-Simplificada.pdf" TargetMode="External"/><Relationship Id="rId22" Type="http://schemas.openxmlformats.org/officeDocument/2006/relationships/hyperlink" Target="http://intranet.minsegpres.gob.cl/wp-content/uploads/2022/02/23.-REX-106-2021-Reglamento-Interno-de-Higiene-y-Seguridad-2021.pdf" TargetMode="External"/><Relationship Id="rId27" Type="http://schemas.openxmlformats.org/officeDocument/2006/relationships/hyperlink" Target="http://intranet.minsegpres.gob.cl/wp-content/uploads/2021/02/07RES-331-del-201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F7431-0899-4C0A-A5F3-24328BC9EA15}">
  <dimension ref="A1:E115"/>
  <sheetViews>
    <sheetView zoomScale="80" zoomScaleNormal="80" workbookViewId="0">
      <selection activeCell="G12" sqref="G12"/>
    </sheetView>
  </sheetViews>
  <sheetFormatPr baseColWidth="10" defaultRowHeight="14.4" x14ac:dyDescent="0.3"/>
  <cols>
    <col min="1" max="1" width="9.77734375" bestFit="1" customWidth="1"/>
    <col min="2" max="2" width="32.21875" bestFit="1" customWidth="1"/>
    <col min="3" max="3" width="22.44140625" bestFit="1" customWidth="1"/>
  </cols>
  <sheetData>
    <row r="1" spans="1:3" ht="15" thickBot="1" x14ac:dyDescent="0.35">
      <c r="A1" s="36" t="s">
        <v>544</v>
      </c>
    </row>
    <row r="2" spans="1:3" s="10" customFormat="1" ht="27.6" x14ac:dyDescent="0.3">
      <c r="A2" s="44" t="s">
        <v>524</v>
      </c>
      <c r="B2" s="55" t="s">
        <v>523</v>
      </c>
      <c r="C2" s="43" t="s">
        <v>633</v>
      </c>
    </row>
    <row r="3" spans="1:3" x14ac:dyDescent="0.3">
      <c r="A3" s="28">
        <v>21</v>
      </c>
      <c r="B3" s="27" t="s">
        <v>521</v>
      </c>
      <c r="C3" s="26">
        <v>13624755</v>
      </c>
    </row>
    <row r="4" spans="1:3" x14ac:dyDescent="0.3">
      <c r="A4" s="28">
        <v>22</v>
      </c>
      <c r="B4" s="27" t="s">
        <v>518</v>
      </c>
      <c r="C4" s="26">
        <v>4360281</v>
      </c>
    </row>
    <row r="5" spans="1:3" x14ac:dyDescent="0.3">
      <c r="A5" s="28">
        <v>24</v>
      </c>
      <c r="B5" s="27" t="s">
        <v>517</v>
      </c>
      <c r="C5" s="26">
        <v>2132792</v>
      </c>
    </row>
    <row r="6" spans="1:3" x14ac:dyDescent="0.3">
      <c r="A6" s="28">
        <v>25</v>
      </c>
      <c r="B6" s="27" t="s">
        <v>514</v>
      </c>
      <c r="C6" s="26">
        <v>38266</v>
      </c>
    </row>
    <row r="7" spans="1:3" x14ac:dyDescent="0.3">
      <c r="A7" s="28">
        <v>26</v>
      </c>
      <c r="B7" s="27" t="s">
        <v>541</v>
      </c>
      <c r="C7" s="45">
        <v>0</v>
      </c>
    </row>
    <row r="8" spans="1:3" x14ac:dyDescent="0.3">
      <c r="A8" s="28">
        <v>29</v>
      </c>
      <c r="B8" s="27" t="s">
        <v>513</v>
      </c>
      <c r="C8" s="26">
        <f>SUM(C9:C13)</f>
        <v>333405</v>
      </c>
    </row>
    <row r="9" spans="1:3" x14ac:dyDescent="0.3">
      <c r="A9" s="31"/>
      <c r="B9" s="30" t="s">
        <v>512</v>
      </c>
      <c r="C9" s="29">
        <v>2088</v>
      </c>
    </row>
    <row r="10" spans="1:3" x14ac:dyDescent="0.3">
      <c r="A10" s="31"/>
      <c r="B10" s="30" t="s">
        <v>511</v>
      </c>
      <c r="C10" s="32">
        <v>0</v>
      </c>
    </row>
    <row r="11" spans="1:3" x14ac:dyDescent="0.3">
      <c r="A11" s="31"/>
      <c r="B11" s="30" t="s">
        <v>510</v>
      </c>
      <c r="C11" s="29">
        <f>1015+825</f>
        <v>1840</v>
      </c>
    </row>
    <row r="12" spans="1:3" x14ac:dyDescent="0.3">
      <c r="A12" s="31"/>
      <c r="B12" s="30" t="s">
        <v>527</v>
      </c>
      <c r="C12" s="29">
        <f>18791+305883+4803</f>
        <v>329477</v>
      </c>
    </row>
    <row r="13" spans="1:3" x14ac:dyDescent="0.3">
      <c r="A13" s="31"/>
      <c r="B13" s="30" t="s">
        <v>540</v>
      </c>
      <c r="C13" s="29">
        <v>0</v>
      </c>
    </row>
    <row r="14" spans="1:3" x14ac:dyDescent="0.3">
      <c r="A14" s="28">
        <v>33</v>
      </c>
      <c r="B14" s="27" t="s">
        <v>509</v>
      </c>
      <c r="C14" s="26">
        <v>10</v>
      </c>
    </row>
    <row r="15" spans="1:3" x14ac:dyDescent="0.3">
      <c r="A15" s="28">
        <v>34</v>
      </c>
      <c r="B15" s="27" t="s">
        <v>507</v>
      </c>
      <c r="C15" s="26">
        <v>40</v>
      </c>
    </row>
    <row r="16" spans="1:3" ht="15" thickBot="1" x14ac:dyDescent="0.35">
      <c r="A16" s="25"/>
      <c r="B16" s="24" t="s">
        <v>506</v>
      </c>
      <c r="C16" s="23">
        <f>C3+C4+C5+C6+C7+C8+C14+C15</f>
        <v>20489549</v>
      </c>
    </row>
    <row r="17" spans="1:5" x14ac:dyDescent="0.3">
      <c r="C17" s="39"/>
    </row>
    <row r="18" spans="1:5" ht="15" thickBot="1" x14ac:dyDescent="0.35">
      <c r="A18" s="36" t="s">
        <v>543</v>
      </c>
    </row>
    <row r="19" spans="1:5" x14ac:dyDescent="0.3">
      <c r="A19" s="35" t="s">
        <v>524</v>
      </c>
      <c r="B19" s="34" t="s">
        <v>523</v>
      </c>
      <c r="C19" s="33" t="s">
        <v>522</v>
      </c>
    </row>
    <row r="20" spans="1:5" x14ac:dyDescent="0.3">
      <c r="A20" s="28">
        <v>21</v>
      </c>
      <c r="B20" s="27" t="s">
        <v>521</v>
      </c>
      <c r="C20" s="26">
        <v>7794724</v>
      </c>
    </row>
    <row r="21" spans="1:5" x14ac:dyDescent="0.3">
      <c r="A21" s="31"/>
      <c r="B21" s="30" t="s">
        <v>533</v>
      </c>
      <c r="C21" s="46">
        <v>4810781</v>
      </c>
    </row>
    <row r="22" spans="1:5" x14ac:dyDescent="0.3">
      <c r="A22" s="31"/>
      <c r="B22" s="30" t="s">
        <v>532</v>
      </c>
      <c r="C22" s="29">
        <v>2165097</v>
      </c>
    </row>
    <row r="23" spans="1:5" x14ac:dyDescent="0.3">
      <c r="A23" s="31"/>
      <c r="B23" s="30" t="s">
        <v>531</v>
      </c>
      <c r="C23" s="29">
        <v>54443</v>
      </c>
    </row>
    <row r="24" spans="1:5" x14ac:dyDescent="0.3">
      <c r="A24" s="31"/>
      <c r="B24" s="30" t="s">
        <v>530</v>
      </c>
      <c r="C24" s="29">
        <v>735503</v>
      </c>
    </row>
    <row r="25" spans="1:5" x14ac:dyDescent="0.3">
      <c r="A25" s="31"/>
      <c r="B25" s="30" t="s">
        <v>529</v>
      </c>
      <c r="C25" s="29">
        <v>23844</v>
      </c>
    </row>
    <row r="26" spans="1:5" x14ac:dyDescent="0.3">
      <c r="A26" s="31"/>
      <c r="B26" s="30" t="s">
        <v>528</v>
      </c>
      <c r="C26" s="29">
        <v>5056</v>
      </c>
    </row>
    <row r="27" spans="1:5" x14ac:dyDescent="0.3">
      <c r="A27" s="28">
        <v>22</v>
      </c>
      <c r="B27" s="27" t="s">
        <v>518</v>
      </c>
      <c r="C27" s="26">
        <v>987771</v>
      </c>
    </row>
    <row r="28" spans="1:5" x14ac:dyDescent="0.3">
      <c r="A28" s="28">
        <v>23</v>
      </c>
      <c r="B28" s="27" t="s">
        <v>542</v>
      </c>
      <c r="C28" s="26">
        <v>0</v>
      </c>
    </row>
    <row r="29" spans="1:5" x14ac:dyDescent="0.3">
      <c r="A29" s="28">
        <v>24</v>
      </c>
      <c r="B29" s="27" t="s">
        <v>517</v>
      </c>
      <c r="C29" s="26">
        <v>48267</v>
      </c>
    </row>
    <row r="30" spans="1:5" x14ac:dyDescent="0.3">
      <c r="A30" s="28">
        <v>25</v>
      </c>
      <c r="B30" s="27" t="s">
        <v>514</v>
      </c>
      <c r="C30" s="26">
        <v>38236</v>
      </c>
    </row>
    <row r="31" spans="1:5" x14ac:dyDescent="0.3">
      <c r="A31" s="28">
        <v>26</v>
      </c>
      <c r="B31" s="27" t="s">
        <v>541</v>
      </c>
      <c r="C31" s="45">
        <v>0</v>
      </c>
    </row>
    <row r="32" spans="1:5" x14ac:dyDescent="0.3">
      <c r="A32" s="28">
        <v>29</v>
      </c>
      <c r="B32" s="27" t="s">
        <v>513</v>
      </c>
      <c r="C32" s="26">
        <v>19806</v>
      </c>
      <c r="E32" s="39"/>
    </row>
    <row r="33" spans="1:3" x14ac:dyDescent="0.3">
      <c r="A33" s="31"/>
      <c r="B33" s="30" t="s">
        <v>512</v>
      </c>
      <c r="C33" s="29">
        <v>0</v>
      </c>
    </row>
    <row r="34" spans="1:3" x14ac:dyDescent="0.3">
      <c r="A34" s="31"/>
      <c r="B34" s="30" t="s">
        <v>511</v>
      </c>
      <c r="C34" s="32">
        <v>0</v>
      </c>
    </row>
    <row r="35" spans="1:3" x14ac:dyDescent="0.3">
      <c r="A35" s="31"/>
      <c r="B35" s="30" t="s">
        <v>510</v>
      </c>
      <c r="C35" s="29">
        <v>1015</v>
      </c>
    </row>
    <row r="36" spans="1:3" x14ac:dyDescent="0.3">
      <c r="A36" s="31"/>
      <c r="B36" s="30" t="s">
        <v>527</v>
      </c>
      <c r="C36" s="29">
        <v>18791</v>
      </c>
    </row>
    <row r="37" spans="1:3" x14ac:dyDescent="0.3">
      <c r="A37" s="31"/>
      <c r="B37" s="30" t="s">
        <v>540</v>
      </c>
      <c r="C37" s="29">
        <v>0</v>
      </c>
    </row>
    <row r="38" spans="1:3" x14ac:dyDescent="0.3">
      <c r="A38" s="28">
        <v>33</v>
      </c>
      <c r="B38" s="27" t="s">
        <v>509</v>
      </c>
      <c r="C38" s="26">
        <v>0</v>
      </c>
    </row>
    <row r="39" spans="1:3" x14ac:dyDescent="0.3">
      <c r="A39" s="28">
        <v>34</v>
      </c>
      <c r="B39" s="27" t="s">
        <v>507</v>
      </c>
      <c r="C39" s="26">
        <v>10</v>
      </c>
    </row>
    <row r="40" spans="1:3" ht="15" thickBot="1" x14ac:dyDescent="0.35">
      <c r="A40" s="25"/>
      <c r="B40" s="24" t="s">
        <v>506</v>
      </c>
      <c r="C40" s="23">
        <f>C20+C27+C29+C30+C31+C32+C38+C39</f>
        <v>8888814</v>
      </c>
    </row>
    <row r="41" spans="1:3" ht="15" thickBot="1" x14ac:dyDescent="0.35"/>
    <row r="42" spans="1:3" ht="15" thickBot="1" x14ac:dyDescent="0.35">
      <c r="B42" s="44" t="s">
        <v>505</v>
      </c>
      <c r="C42" s="43" t="s">
        <v>504</v>
      </c>
    </row>
    <row r="43" spans="1:3" x14ac:dyDescent="0.3">
      <c r="B43" s="41" t="s">
        <v>539</v>
      </c>
      <c r="C43" s="40">
        <v>9</v>
      </c>
    </row>
    <row r="44" spans="1:3" x14ac:dyDescent="0.3">
      <c r="B44" s="38" t="s">
        <v>526</v>
      </c>
      <c r="C44" s="37">
        <v>160</v>
      </c>
    </row>
    <row r="45" spans="1:3" ht="24" x14ac:dyDescent="0.3">
      <c r="B45" s="38" t="s">
        <v>503</v>
      </c>
      <c r="C45" s="37">
        <v>116</v>
      </c>
    </row>
    <row r="46" spans="1:3" ht="24" x14ac:dyDescent="0.3">
      <c r="B46" s="38" t="s">
        <v>538</v>
      </c>
      <c r="C46" s="37">
        <v>28</v>
      </c>
    </row>
    <row r="47" spans="1:3" ht="24" x14ac:dyDescent="0.3">
      <c r="B47" s="38" t="s">
        <v>537</v>
      </c>
      <c r="C47" s="37">
        <v>15</v>
      </c>
    </row>
    <row r="48" spans="1:3" ht="15" thickBot="1" x14ac:dyDescent="0.35">
      <c r="B48" s="20" t="s">
        <v>536</v>
      </c>
      <c r="C48" s="42">
        <v>28950</v>
      </c>
    </row>
    <row r="51" spans="1:3" ht="15" thickBot="1" x14ac:dyDescent="0.35">
      <c r="A51" s="36" t="s">
        <v>535</v>
      </c>
    </row>
    <row r="52" spans="1:3" x14ac:dyDescent="0.3">
      <c r="A52" s="35" t="s">
        <v>524</v>
      </c>
      <c r="B52" s="34" t="s">
        <v>523</v>
      </c>
      <c r="C52" s="33" t="s">
        <v>522</v>
      </c>
    </row>
    <row r="53" spans="1:3" x14ac:dyDescent="0.3">
      <c r="A53" s="28">
        <v>21</v>
      </c>
      <c r="B53" s="27" t="s">
        <v>521</v>
      </c>
      <c r="C53" s="26">
        <v>2797133</v>
      </c>
    </row>
    <row r="54" spans="1:3" x14ac:dyDescent="0.3">
      <c r="A54" s="31"/>
      <c r="B54" s="30" t="s">
        <v>533</v>
      </c>
      <c r="C54" s="29">
        <v>52278</v>
      </c>
    </row>
    <row r="55" spans="1:3" x14ac:dyDescent="0.3">
      <c r="A55" s="31"/>
      <c r="B55" s="30" t="s">
        <v>532</v>
      </c>
      <c r="C55" s="29">
        <v>2744855</v>
      </c>
    </row>
    <row r="56" spans="1:3" x14ac:dyDescent="0.3">
      <c r="A56" s="31"/>
      <c r="B56" s="30" t="s">
        <v>531</v>
      </c>
      <c r="C56" s="29">
        <v>0</v>
      </c>
    </row>
    <row r="57" spans="1:3" x14ac:dyDescent="0.3">
      <c r="A57" s="31"/>
      <c r="B57" s="30" t="s">
        <v>530</v>
      </c>
      <c r="C57" s="29">
        <v>0</v>
      </c>
    </row>
    <row r="58" spans="1:3" x14ac:dyDescent="0.3">
      <c r="A58" s="31"/>
      <c r="B58" s="30" t="s">
        <v>529</v>
      </c>
      <c r="C58" s="29">
        <v>0</v>
      </c>
    </row>
    <row r="59" spans="1:3" x14ac:dyDescent="0.3">
      <c r="A59" s="31"/>
      <c r="B59" s="30" t="s">
        <v>528</v>
      </c>
      <c r="C59" s="29">
        <v>0</v>
      </c>
    </row>
    <row r="60" spans="1:3" x14ac:dyDescent="0.3">
      <c r="A60" s="28">
        <v>22</v>
      </c>
      <c r="B60" s="27" t="s">
        <v>518</v>
      </c>
      <c r="C60" s="26">
        <v>1823006</v>
      </c>
    </row>
    <row r="61" spans="1:3" x14ac:dyDescent="0.3">
      <c r="A61" s="28">
        <v>25</v>
      </c>
      <c r="B61" s="27" t="s">
        <v>514</v>
      </c>
      <c r="C61" s="26">
        <v>10</v>
      </c>
    </row>
    <row r="62" spans="1:3" x14ac:dyDescent="0.3">
      <c r="A62" s="28">
        <v>29</v>
      </c>
      <c r="B62" s="27" t="s">
        <v>513</v>
      </c>
      <c r="C62" s="26">
        <v>305883</v>
      </c>
    </row>
    <row r="63" spans="1:3" x14ac:dyDescent="0.3">
      <c r="A63" s="31"/>
      <c r="B63" s="30" t="s">
        <v>510</v>
      </c>
      <c r="C63" s="29">
        <v>0</v>
      </c>
    </row>
    <row r="64" spans="1:3" x14ac:dyDescent="0.3">
      <c r="A64" s="31"/>
      <c r="B64" s="30" t="s">
        <v>527</v>
      </c>
      <c r="C64" s="29">
        <v>305883</v>
      </c>
    </row>
    <row r="65" spans="1:5" x14ac:dyDescent="0.3">
      <c r="A65" s="28">
        <v>34</v>
      </c>
      <c r="B65" s="27" t="s">
        <v>507</v>
      </c>
      <c r="C65" s="26">
        <v>10</v>
      </c>
    </row>
    <row r="66" spans="1:5" ht="15" thickBot="1" x14ac:dyDescent="0.35">
      <c r="A66" s="25"/>
      <c r="B66" s="24" t="s">
        <v>506</v>
      </c>
      <c r="C66" s="23">
        <f>C53+C60+C61+C62+C65</f>
        <v>4926042</v>
      </c>
    </row>
    <row r="67" spans="1:5" ht="15" thickBot="1" x14ac:dyDescent="0.35"/>
    <row r="68" spans="1:5" ht="15" thickBot="1" x14ac:dyDescent="0.35">
      <c r="B68" s="22" t="s">
        <v>505</v>
      </c>
      <c r="C68" s="21" t="s">
        <v>504</v>
      </c>
    </row>
    <row r="69" spans="1:5" x14ac:dyDescent="0.3">
      <c r="B69" s="41" t="s">
        <v>526</v>
      </c>
      <c r="C69" s="40">
        <v>2</v>
      </c>
    </row>
    <row r="70" spans="1:5" ht="24.6" thickBot="1" x14ac:dyDescent="0.35">
      <c r="B70" s="20" t="s">
        <v>503</v>
      </c>
      <c r="C70" s="19">
        <v>83</v>
      </c>
    </row>
    <row r="73" spans="1:5" ht="15" thickBot="1" x14ac:dyDescent="0.35">
      <c r="A73" s="36" t="s">
        <v>534</v>
      </c>
    </row>
    <row r="74" spans="1:5" x14ac:dyDescent="0.3">
      <c r="A74" s="35" t="s">
        <v>524</v>
      </c>
      <c r="B74" s="34" t="s">
        <v>523</v>
      </c>
      <c r="C74" s="33" t="s">
        <v>522</v>
      </c>
    </row>
    <row r="75" spans="1:5" x14ac:dyDescent="0.3">
      <c r="A75" s="28">
        <v>21</v>
      </c>
      <c r="B75" s="27" t="s">
        <v>521</v>
      </c>
      <c r="C75" s="26">
        <v>1280482</v>
      </c>
    </row>
    <row r="76" spans="1:5" x14ac:dyDescent="0.3">
      <c r="A76" s="31"/>
      <c r="B76" s="30" t="s">
        <v>533</v>
      </c>
      <c r="C76" s="29">
        <v>623201</v>
      </c>
    </row>
    <row r="77" spans="1:5" x14ac:dyDescent="0.3">
      <c r="A77" s="31"/>
      <c r="B77" s="30" t="s">
        <v>532</v>
      </c>
      <c r="C77" s="29">
        <v>657281</v>
      </c>
    </row>
    <row r="78" spans="1:5" x14ac:dyDescent="0.3">
      <c r="A78" s="31"/>
      <c r="B78" s="30" t="s">
        <v>531</v>
      </c>
      <c r="C78" s="29">
        <v>0</v>
      </c>
      <c r="E78" s="39"/>
    </row>
    <row r="79" spans="1:5" x14ac:dyDescent="0.3">
      <c r="A79" s="31"/>
      <c r="B79" s="30" t="s">
        <v>530</v>
      </c>
      <c r="C79" s="29">
        <v>0</v>
      </c>
    </row>
    <row r="80" spans="1:5" x14ac:dyDescent="0.3">
      <c r="A80" s="31"/>
      <c r="B80" s="30" t="s">
        <v>529</v>
      </c>
      <c r="C80" s="29">
        <v>0</v>
      </c>
    </row>
    <row r="81" spans="1:3" x14ac:dyDescent="0.3">
      <c r="A81" s="31"/>
      <c r="B81" s="30" t="s">
        <v>528</v>
      </c>
      <c r="C81" s="29">
        <v>0</v>
      </c>
    </row>
    <row r="82" spans="1:3" x14ac:dyDescent="0.3">
      <c r="A82" s="28">
        <v>22</v>
      </c>
      <c r="B82" s="27" t="s">
        <v>518</v>
      </c>
      <c r="C82" s="26">
        <v>104732</v>
      </c>
    </row>
    <row r="83" spans="1:3" x14ac:dyDescent="0.3">
      <c r="A83" s="28">
        <v>25</v>
      </c>
      <c r="B83" s="27" t="s">
        <v>514</v>
      </c>
      <c r="C83" s="26">
        <v>10</v>
      </c>
    </row>
    <row r="84" spans="1:3" x14ac:dyDescent="0.3">
      <c r="A84" s="28">
        <v>29</v>
      </c>
      <c r="B84" s="27" t="s">
        <v>513</v>
      </c>
      <c r="C84" s="26">
        <v>5628</v>
      </c>
    </row>
    <row r="85" spans="1:3" x14ac:dyDescent="0.3">
      <c r="A85" s="31"/>
      <c r="B85" s="30" t="s">
        <v>510</v>
      </c>
      <c r="C85" s="29">
        <v>825</v>
      </c>
    </row>
    <row r="86" spans="1:3" x14ac:dyDescent="0.3">
      <c r="A86" s="31"/>
      <c r="B86" s="30" t="s">
        <v>527</v>
      </c>
      <c r="C86" s="29">
        <v>4803</v>
      </c>
    </row>
    <row r="87" spans="1:3" x14ac:dyDescent="0.3">
      <c r="A87" s="28">
        <v>34</v>
      </c>
      <c r="B87" s="27" t="s">
        <v>507</v>
      </c>
      <c r="C87" s="26">
        <v>10</v>
      </c>
    </row>
    <row r="88" spans="1:3" ht="15" thickBot="1" x14ac:dyDescent="0.35">
      <c r="A88" s="25"/>
      <c r="B88" s="24" t="s">
        <v>506</v>
      </c>
      <c r="C88" s="23">
        <f>C75+C82+C83+C84+C87</f>
        <v>1390862</v>
      </c>
    </row>
    <row r="89" spans="1:3" ht="15" thickBot="1" x14ac:dyDescent="0.35"/>
    <row r="90" spans="1:3" ht="15" thickBot="1" x14ac:dyDescent="0.35">
      <c r="B90" s="22" t="s">
        <v>505</v>
      </c>
      <c r="C90" s="21" t="s">
        <v>504</v>
      </c>
    </row>
    <row r="91" spans="1:3" x14ac:dyDescent="0.3">
      <c r="B91" s="38" t="s">
        <v>526</v>
      </c>
      <c r="C91" s="37">
        <v>18</v>
      </c>
    </row>
    <row r="92" spans="1:3" ht="24.6" thickBot="1" x14ac:dyDescent="0.35">
      <c r="B92" s="20" t="s">
        <v>503</v>
      </c>
      <c r="C92" s="19">
        <v>22</v>
      </c>
    </row>
    <row r="95" spans="1:3" ht="15" thickBot="1" x14ac:dyDescent="0.35">
      <c r="A95" s="36" t="s">
        <v>525</v>
      </c>
    </row>
    <row r="96" spans="1:3" x14ac:dyDescent="0.3">
      <c r="A96" s="35" t="s">
        <v>524</v>
      </c>
      <c r="B96" s="34" t="s">
        <v>523</v>
      </c>
      <c r="C96" s="33" t="s">
        <v>522</v>
      </c>
    </row>
    <row r="97" spans="1:3" x14ac:dyDescent="0.3">
      <c r="A97" s="28">
        <v>21</v>
      </c>
      <c r="B97" s="27" t="s">
        <v>521</v>
      </c>
      <c r="C97" s="26">
        <f>SUM(C98:C99)</f>
        <v>1752416</v>
      </c>
    </row>
    <row r="98" spans="1:3" x14ac:dyDescent="0.3">
      <c r="A98" s="31"/>
      <c r="B98" s="30" t="s">
        <v>520</v>
      </c>
      <c r="C98" s="29">
        <v>1262317</v>
      </c>
    </row>
    <row r="99" spans="1:3" x14ac:dyDescent="0.3">
      <c r="A99" s="31"/>
      <c r="B99" s="30" t="s">
        <v>519</v>
      </c>
      <c r="C99" s="29">
        <v>490099</v>
      </c>
    </row>
    <row r="100" spans="1:3" x14ac:dyDescent="0.3">
      <c r="A100" s="28">
        <v>22</v>
      </c>
      <c r="B100" s="27" t="s">
        <v>518</v>
      </c>
      <c r="C100" s="26">
        <v>1444772</v>
      </c>
    </row>
    <row r="101" spans="1:3" x14ac:dyDescent="0.3">
      <c r="A101" s="28">
        <v>24</v>
      </c>
      <c r="B101" s="27" t="s">
        <v>517</v>
      </c>
      <c r="C101" s="26">
        <v>2084525</v>
      </c>
    </row>
    <row r="102" spans="1:3" x14ac:dyDescent="0.3">
      <c r="A102" s="31"/>
      <c r="B102" s="30" t="s">
        <v>516</v>
      </c>
      <c r="C102" s="29">
        <v>1823525</v>
      </c>
    </row>
    <row r="103" spans="1:3" x14ac:dyDescent="0.3">
      <c r="A103" s="31"/>
      <c r="B103" s="30" t="s">
        <v>515</v>
      </c>
      <c r="C103" s="29">
        <v>261000</v>
      </c>
    </row>
    <row r="104" spans="1:3" x14ac:dyDescent="0.3">
      <c r="A104" s="28">
        <v>25</v>
      </c>
      <c r="B104" s="27" t="s">
        <v>514</v>
      </c>
      <c r="C104" s="26">
        <v>10</v>
      </c>
    </row>
    <row r="105" spans="1:3" x14ac:dyDescent="0.3">
      <c r="A105" s="28">
        <v>29</v>
      </c>
      <c r="B105" s="27" t="s">
        <v>513</v>
      </c>
      <c r="C105" s="26">
        <v>2088</v>
      </c>
    </row>
    <row r="106" spans="1:3" x14ac:dyDescent="0.3">
      <c r="A106" s="31"/>
      <c r="B106" s="30" t="s">
        <v>512</v>
      </c>
      <c r="C106" s="29">
        <v>2088</v>
      </c>
    </row>
    <row r="107" spans="1:3" x14ac:dyDescent="0.3">
      <c r="A107" s="31"/>
      <c r="B107" s="30" t="s">
        <v>511</v>
      </c>
      <c r="C107" s="32">
        <v>0</v>
      </c>
    </row>
    <row r="108" spans="1:3" x14ac:dyDescent="0.3">
      <c r="A108" s="31"/>
      <c r="B108" s="30" t="s">
        <v>510</v>
      </c>
      <c r="C108" s="29">
        <v>0</v>
      </c>
    </row>
    <row r="109" spans="1:3" x14ac:dyDescent="0.3">
      <c r="A109" s="28">
        <v>33</v>
      </c>
      <c r="B109" s="27" t="s">
        <v>509</v>
      </c>
      <c r="C109" s="26">
        <v>10</v>
      </c>
    </row>
    <row r="110" spans="1:3" x14ac:dyDescent="0.3">
      <c r="A110" s="31"/>
      <c r="B110" s="30" t="s">
        <v>508</v>
      </c>
      <c r="C110" s="29">
        <v>10</v>
      </c>
    </row>
    <row r="111" spans="1:3" x14ac:dyDescent="0.3">
      <c r="A111" s="28">
        <v>34</v>
      </c>
      <c r="B111" s="27" t="s">
        <v>507</v>
      </c>
      <c r="C111" s="26">
        <v>10</v>
      </c>
    </row>
    <row r="112" spans="1:3" ht="15" thickBot="1" x14ac:dyDescent="0.35">
      <c r="A112" s="25"/>
      <c r="B112" s="24" t="s">
        <v>506</v>
      </c>
      <c r="C112" s="23">
        <f>C97+C100+C101+C104+C105+C109+C111</f>
        <v>5283831</v>
      </c>
    </row>
    <row r="113" spans="2:3" ht="15" thickBot="1" x14ac:dyDescent="0.35"/>
    <row r="114" spans="2:3" ht="15" thickBot="1" x14ac:dyDescent="0.35">
      <c r="B114" s="22" t="s">
        <v>505</v>
      </c>
      <c r="C114" s="21" t="s">
        <v>504</v>
      </c>
    </row>
    <row r="115" spans="2:3" ht="24.6" thickBot="1" x14ac:dyDescent="0.35">
      <c r="B115" s="20" t="s">
        <v>503</v>
      </c>
      <c r="C115" s="19">
        <v>94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763A-426E-476E-A4E9-F7CDE42A4C7D}">
  <dimension ref="A1:F37"/>
  <sheetViews>
    <sheetView topLeftCell="A13" zoomScaleNormal="100" workbookViewId="0">
      <selection activeCell="C40" sqref="C40"/>
    </sheetView>
  </sheetViews>
  <sheetFormatPr baseColWidth="10" defaultRowHeight="14.4" x14ac:dyDescent="0.3"/>
  <cols>
    <col min="1" max="1" width="21.33203125" style="127" customWidth="1"/>
    <col min="2" max="2" width="22.109375" style="127" bestFit="1" customWidth="1"/>
    <col min="3" max="3" width="22.109375" style="127" customWidth="1"/>
    <col min="4" max="4" width="34.109375" style="127" customWidth="1"/>
    <col min="5" max="5" width="13.109375" style="127" customWidth="1"/>
    <col min="6" max="6" width="15.6640625" style="127" bestFit="1" customWidth="1"/>
    <col min="7" max="16384" width="11.5546875" style="127"/>
  </cols>
  <sheetData>
    <row r="1" spans="1:6" x14ac:dyDescent="0.3">
      <c r="A1" s="126" t="s">
        <v>841</v>
      </c>
    </row>
    <row r="2" spans="1:6" x14ac:dyDescent="0.3">
      <c r="A2" s="133" t="s">
        <v>746</v>
      </c>
      <c r="B2" s="134" t="s">
        <v>747</v>
      </c>
      <c r="C2" s="135" t="s">
        <v>748</v>
      </c>
      <c r="D2" s="136" t="s">
        <v>749</v>
      </c>
    </row>
    <row r="3" spans="1:6" x14ac:dyDescent="0.3">
      <c r="A3" s="137" t="s">
        <v>750</v>
      </c>
      <c r="B3" s="129">
        <v>4150</v>
      </c>
      <c r="C3" s="129" t="s">
        <v>81</v>
      </c>
      <c r="D3" s="138" t="s">
        <v>751</v>
      </c>
    </row>
    <row r="4" spans="1:6" x14ac:dyDescent="0.3">
      <c r="A4" s="137" t="s">
        <v>752</v>
      </c>
      <c r="B4" s="129">
        <v>11900</v>
      </c>
      <c r="C4" s="129" t="s">
        <v>9</v>
      </c>
      <c r="D4" s="138" t="s">
        <v>753</v>
      </c>
    </row>
    <row r="5" spans="1:6" x14ac:dyDescent="0.3">
      <c r="A5" s="137" t="s">
        <v>754</v>
      </c>
      <c r="B5" s="129">
        <v>251</v>
      </c>
      <c r="C5" s="129" t="s">
        <v>755</v>
      </c>
      <c r="D5" s="138" t="s">
        <v>756</v>
      </c>
    </row>
    <row r="6" spans="1:6" x14ac:dyDescent="0.3">
      <c r="A6" s="137" t="s">
        <v>757</v>
      </c>
      <c r="B6" s="129">
        <v>159</v>
      </c>
      <c r="C6" s="129" t="s">
        <v>755</v>
      </c>
      <c r="D6" s="138" t="s">
        <v>756</v>
      </c>
    </row>
    <row r="7" spans="1:6" x14ac:dyDescent="0.3">
      <c r="A7" s="137" t="s">
        <v>758</v>
      </c>
      <c r="B7" s="129">
        <v>66</v>
      </c>
      <c r="C7" s="129" t="s">
        <v>755</v>
      </c>
      <c r="D7" s="138" t="s">
        <v>756</v>
      </c>
    </row>
    <row r="8" spans="1:6" x14ac:dyDescent="0.3">
      <c r="A8" s="137" t="s">
        <v>759</v>
      </c>
      <c r="B8" s="129">
        <v>12</v>
      </c>
      <c r="C8" s="129" t="s">
        <v>9</v>
      </c>
      <c r="D8" s="138" t="s">
        <v>760</v>
      </c>
    </row>
    <row r="9" spans="1:6" x14ac:dyDescent="0.3">
      <c r="A9" s="137" t="s">
        <v>761</v>
      </c>
      <c r="B9" s="129">
        <v>55</v>
      </c>
      <c r="C9" s="129" t="s">
        <v>762</v>
      </c>
      <c r="D9" s="138" t="s">
        <v>756</v>
      </c>
    </row>
    <row r="10" spans="1:6" x14ac:dyDescent="0.3">
      <c r="A10" s="139" t="s">
        <v>763</v>
      </c>
      <c r="B10" s="140">
        <v>13985</v>
      </c>
      <c r="C10" s="140" t="s">
        <v>9</v>
      </c>
      <c r="D10" s="141" t="s">
        <v>764</v>
      </c>
    </row>
    <row r="12" spans="1:6" x14ac:dyDescent="0.3">
      <c r="A12" s="126" t="s">
        <v>840</v>
      </c>
    </row>
    <row r="13" spans="1:6" x14ac:dyDescent="0.3">
      <c r="A13" s="142" t="s">
        <v>765</v>
      </c>
      <c r="B13" s="145" t="s">
        <v>766</v>
      </c>
      <c r="C13" s="145" t="s">
        <v>703</v>
      </c>
      <c r="D13" s="145" t="s">
        <v>717</v>
      </c>
      <c r="E13" s="145" t="s">
        <v>767</v>
      </c>
      <c r="F13" s="146" t="s">
        <v>427</v>
      </c>
    </row>
    <row r="14" spans="1:6" x14ac:dyDescent="0.3">
      <c r="A14" s="143">
        <v>30341</v>
      </c>
      <c r="B14" s="147" t="s">
        <v>824</v>
      </c>
      <c r="C14" s="147" t="s">
        <v>825</v>
      </c>
      <c r="D14" s="147" t="s">
        <v>826</v>
      </c>
      <c r="E14" s="147">
        <v>322</v>
      </c>
      <c r="F14" s="147" t="s">
        <v>827</v>
      </c>
    </row>
    <row r="15" spans="1:6" x14ac:dyDescent="0.3">
      <c r="A15" s="143">
        <v>30340</v>
      </c>
      <c r="B15" s="148" t="s">
        <v>824</v>
      </c>
      <c r="C15" s="148" t="s">
        <v>825</v>
      </c>
      <c r="D15" s="148" t="s">
        <v>826</v>
      </c>
      <c r="E15" s="148">
        <v>322</v>
      </c>
      <c r="F15" s="148" t="s">
        <v>827</v>
      </c>
    </row>
    <row r="16" spans="1:6" x14ac:dyDescent="0.3">
      <c r="A16" s="143">
        <v>30342</v>
      </c>
      <c r="B16" s="147" t="s">
        <v>824</v>
      </c>
      <c r="C16" s="147" t="s">
        <v>825</v>
      </c>
      <c r="D16" s="147" t="s">
        <v>826</v>
      </c>
      <c r="E16" s="147">
        <v>322</v>
      </c>
      <c r="F16" s="147" t="s">
        <v>827</v>
      </c>
    </row>
    <row r="17" spans="1:6" x14ac:dyDescent="0.3">
      <c r="A17" s="143">
        <v>30343</v>
      </c>
      <c r="B17" s="148" t="s">
        <v>824</v>
      </c>
      <c r="C17" s="148" t="s">
        <v>825</v>
      </c>
      <c r="D17" s="148" t="s">
        <v>826</v>
      </c>
      <c r="E17" s="148">
        <v>322</v>
      </c>
      <c r="F17" s="148" t="s">
        <v>827</v>
      </c>
    </row>
    <row r="18" spans="1:6" x14ac:dyDescent="0.3">
      <c r="A18" s="143">
        <v>30344</v>
      </c>
      <c r="B18" s="147" t="s">
        <v>824</v>
      </c>
      <c r="C18" s="147" t="s">
        <v>825</v>
      </c>
      <c r="D18" s="147" t="s">
        <v>826</v>
      </c>
      <c r="E18" s="147">
        <v>322</v>
      </c>
      <c r="F18" s="147" t="s">
        <v>827</v>
      </c>
    </row>
    <row r="19" spans="1:6" x14ac:dyDescent="0.3">
      <c r="A19" s="143">
        <v>30345</v>
      </c>
      <c r="B19" s="148" t="s">
        <v>824</v>
      </c>
      <c r="C19" s="148" t="s">
        <v>825</v>
      </c>
      <c r="D19" s="148" t="s">
        <v>826</v>
      </c>
      <c r="E19" s="148">
        <v>322</v>
      </c>
      <c r="F19" s="148" t="s">
        <v>827</v>
      </c>
    </row>
    <row r="20" spans="1:6" x14ac:dyDescent="0.3">
      <c r="A20" s="143">
        <v>30339</v>
      </c>
      <c r="B20" s="147" t="s">
        <v>824</v>
      </c>
      <c r="C20" s="147" t="s">
        <v>825</v>
      </c>
      <c r="D20" s="147" t="s">
        <v>826</v>
      </c>
      <c r="E20" s="147">
        <v>452</v>
      </c>
      <c r="F20" s="147" t="s">
        <v>828</v>
      </c>
    </row>
    <row r="21" spans="1:6" ht="28.8" x14ac:dyDescent="0.3">
      <c r="A21" s="143">
        <v>23559</v>
      </c>
      <c r="B21" s="148" t="s">
        <v>829</v>
      </c>
      <c r="C21" s="148" t="s">
        <v>830</v>
      </c>
      <c r="D21" s="148" t="s">
        <v>831</v>
      </c>
      <c r="E21" s="148"/>
      <c r="F21" s="148"/>
    </row>
    <row r="22" spans="1:6" ht="43.2" x14ac:dyDescent="0.3">
      <c r="A22" s="143">
        <v>25841</v>
      </c>
      <c r="B22" s="147" t="s">
        <v>832</v>
      </c>
      <c r="C22" s="147" t="s">
        <v>833</v>
      </c>
      <c r="D22" s="147" t="s">
        <v>834</v>
      </c>
      <c r="E22" s="147"/>
      <c r="F22" s="147"/>
    </row>
    <row r="23" spans="1:6" ht="28.8" x14ac:dyDescent="0.3">
      <c r="A23" s="143">
        <v>31927</v>
      </c>
      <c r="B23" s="148" t="s">
        <v>835</v>
      </c>
      <c r="C23" s="148" t="s">
        <v>836</v>
      </c>
      <c r="D23" s="148" t="s">
        <v>836</v>
      </c>
      <c r="E23" s="148">
        <v>8735</v>
      </c>
      <c r="F23" s="148" t="s">
        <v>837</v>
      </c>
    </row>
    <row r="24" spans="1:6" ht="28.8" x14ac:dyDescent="0.3">
      <c r="A24" s="143">
        <v>31928</v>
      </c>
      <c r="B24" s="147" t="s">
        <v>835</v>
      </c>
      <c r="C24" s="147" t="s">
        <v>836</v>
      </c>
      <c r="D24" s="147" t="s">
        <v>836</v>
      </c>
      <c r="E24" s="147">
        <v>8735</v>
      </c>
      <c r="F24" s="147" t="s">
        <v>837</v>
      </c>
    </row>
    <row r="25" spans="1:6" ht="28.8" x14ac:dyDescent="0.3">
      <c r="A25" s="143">
        <v>31929</v>
      </c>
      <c r="B25" s="148" t="s">
        <v>835</v>
      </c>
      <c r="C25" s="148" t="s">
        <v>836</v>
      </c>
      <c r="D25" s="148" t="s">
        <v>836</v>
      </c>
      <c r="E25" s="148">
        <v>8735</v>
      </c>
      <c r="F25" s="148" t="s">
        <v>837</v>
      </c>
    </row>
    <row r="26" spans="1:6" ht="28.8" x14ac:dyDescent="0.3">
      <c r="A26" s="143">
        <v>31930</v>
      </c>
      <c r="B26" s="147" t="s">
        <v>835</v>
      </c>
      <c r="C26" s="147" t="s">
        <v>836</v>
      </c>
      <c r="D26" s="147" t="s">
        <v>836</v>
      </c>
      <c r="E26" s="147">
        <v>8735</v>
      </c>
      <c r="F26" s="147" t="s">
        <v>837</v>
      </c>
    </row>
    <row r="27" spans="1:6" x14ac:dyDescent="0.3">
      <c r="A27" s="143">
        <v>32607</v>
      </c>
      <c r="B27" s="148" t="s">
        <v>824</v>
      </c>
      <c r="C27" s="148" t="s">
        <v>838</v>
      </c>
      <c r="D27" s="148" t="s">
        <v>838</v>
      </c>
      <c r="E27" s="148">
        <v>759</v>
      </c>
      <c r="F27" s="148" t="s">
        <v>839</v>
      </c>
    </row>
    <row r="28" spans="1:6" x14ac:dyDescent="0.3">
      <c r="A28" s="143">
        <v>32608</v>
      </c>
      <c r="B28" s="147" t="s">
        <v>824</v>
      </c>
      <c r="C28" s="147" t="s">
        <v>838</v>
      </c>
      <c r="D28" s="147" t="s">
        <v>838</v>
      </c>
      <c r="E28" s="147">
        <v>759</v>
      </c>
      <c r="F28" s="147" t="s">
        <v>839</v>
      </c>
    </row>
    <row r="29" spans="1:6" x14ac:dyDescent="0.3">
      <c r="A29" s="143">
        <v>32609</v>
      </c>
      <c r="B29" s="148" t="s">
        <v>824</v>
      </c>
      <c r="C29" s="148" t="s">
        <v>838</v>
      </c>
      <c r="D29" s="148" t="s">
        <v>838</v>
      </c>
      <c r="E29" s="148">
        <v>759</v>
      </c>
      <c r="F29" s="148" t="s">
        <v>839</v>
      </c>
    </row>
    <row r="30" spans="1:6" x14ac:dyDescent="0.3">
      <c r="A30" s="143">
        <v>32610</v>
      </c>
      <c r="B30" s="147" t="s">
        <v>824</v>
      </c>
      <c r="C30" s="147" t="s">
        <v>838</v>
      </c>
      <c r="D30" s="147" t="s">
        <v>838</v>
      </c>
      <c r="E30" s="147">
        <v>759</v>
      </c>
      <c r="F30" s="147" t="s">
        <v>839</v>
      </c>
    </row>
    <row r="31" spans="1:6" x14ac:dyDescent="0.3">
      <c r="A31" s="143">
        <v>32611</v>
      </c>
      <c r="B31" s="148" t="s">
        <v>824</v>
      </c>
      <c r="C31" s="148" t="s">
        <v>838</v>
      </c>
      <c r="D31" s="148" t="s">
        <v>838</v>
      </c>
      <c r="E31" s="148">
        <v>759</v>
      </c>
      <c r="F31" s="148" t="s">
        <v>839</v>
      </c>
    </row>
    <row r="32" spans="1:6" x14ac:dyDescent="0.3">
      <c r="A32" s="143">
        <v>32612</v>
      </c>
      <c r="B32" s="147" t="s">
        <v>824</v>
      </c>
      <c r="C32" s="147" t="s">
        <v>838</v>
      </c>
      <c r="D32" s="147" t="s">
        <v>838</v>
      </c>
      <c r="E32" s="147">
        <v>759</v>
      </c>
      <c r="F32" s="147" t="s">
        <v>839</v>
      </c>
    </row>
    <row r="33" spans="1:6" x14ac:dyDescent="0.3">
      <c r="A33" s="143">
        <v>32613</v>
      </c>
      <c r="B33" s="148" t="s">
        <v>824</v>
      </c>
      <c r="C33" s="148" t="s">
        <v>838</v>
      </c>
      <c r="D33" s="148" t="s">
        <v>838</v>
      </c>
      <c r="E33" s="148">
        <v>759</v>
      </c>
      <c r="F33" s="148" t="s">
        <v>839</v>
      </c>
    </row>
    <row r="34" spans="1:6" x14ac:dyDescent="0.3">
      <c r="A34" s="143">
        <v>32614</v>
      </c>
      <c r="B34" s="147" t="s">
        <v>824</v>
      </c>
      <c r="C34" s="147" t="s">
        <v>838</v>
      </c>
      <c r="D34" s="147" t="s">
        <v>838</v>
      </c>
      <c r="E34" s="147">
        <v>759</v>
      </c>
      <c r="F34" s="147" t="s">
        <v>839</v>
      </c>
    </row>
    <row r="35" spans="1:6" x14ac:dyDescent="0.3">
      <c r="A35" s="143">
        <v>32615</v>
      </c>
      <c r="B35" s="148" t="s">
        <v>824</v>
      </c>
      <c r="C35" s="148" t="s">
        <v>838</v>
      </c>
      <c r="D35" s="148" t="s">
        <v>838</v>
      </c>
      <c r="E35" s="148">
        <v>759</v>
      </c>
      <c r="F35" s="148" t="s">
        <v>839</v>
      </c>
    </row>
    <row r="36" spans="1:6" x14ac:dyDescent="0.3">
      <c r="A36" s="143">
        <v>32616</v>
      </c>
      <c r="B36" s="147" t="s">
        <v>824</v>
      </c>
      <c r="C36" s="147" t="s">
        <v>838</v>
      </c>
      <c r="D36" s="147" t="s">
        <v>838</v>
      </c>
      <c r="E36" s="147">
        <v>759</v>
      </c>
      <c r="F36" s="147" t="s">
        <v>839</v>
      </c>
    </row>
    <row r="37" spans="1:6" x14ac:dyDescent="0.3">
      <c r="A37" s="144">
        <v>32617</v>
      </c>
      <c r="B37" s="148" t="s">
        <v>824</v>
      </c>
      <c r="C37" s="148" t="s">
        <v>838</v>
      </c>
      <c r="D37" s="148" t="s">
        <v>838</v>
      </c>
      <c r="E37" s="148">
        <v>759</v>
      </c>
      <c r="F37" s="148" t="s">
        <v>839</v>
      </c>
    </row>
  </sheetData>
  <pageMargins left="0.7" right="0.7" top="0.75" bottom="0.75" header="0.3" footer="0.3"/>
  <pageSetup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72988-1FE2-48E3-A206-F8BDB7EB1FAD}">
  <dimension ref="A1:E83"/>
  <sheetViews>
    <sheetView workbookViewId="0">
      <selection activeCell="B93" sqref="B93"/>
    </sheetView>
  </sheetViews>
  <sheetFormatPr baseColWidth="10" defaultColWidth="11.5546875" defaultRowHeight="14.4" x14ac:dyDescent="0.3"/>
  <cols>
    <col min="1" max="1" width="24" customWidth="1"/>
    <col min="2" max="2" width="22.33203125" style="80" bestFit="1" customWidth="1"/>
    <col min="3" max="3" width="12" style="80" customWidth="1"/>
    <col min="4" max="4" width="74.88671875" customWidth="1"/>
  </cols>
  <sheetData>
    <row r="1" spans="1:5" x14ac:dyDescent="0.3">
      <c r="A1" s="36" t="s">
        <v>1033</v>
      </c>
    </row>
    <row r="2" spans="1:5" x14ac:dyDescent="0.3">
      <c r="A2" t="s">
        <v>1034</v>
      </c>
    </row>
    <row r="5" spans="1:5" s="219" customFormat="1" x14ac:dyDescent="0.3">
      <c r="A5" s="216" t="s">
        <v>1035</v>
      </c>
      <c r="B5" s="217" t="s">
        <v>1036</v>
      </c>
      <c r="C5" s="217" t="s">
        <v>1037</v>
      </c>
      <c r="D5" s="217" t="s">
        <v>1038</v>
      </c>
      <c r="E5" s="218" t="s">
        <v>1039</v>
      </c>
    </row>
    <row r="6" spans="1:5" x14ac:dyDescent="0.3">
      <c r="A6" s="220" t="s">
        <v>1040</v>
      </c>
      <c r="B6" s="221">
        <v>41815</v>
      </c>
      <c r="C6" s="222">
        <v>43508</v>
      </c>
      <c r="D6" s="223" t="s">
        <v>1041</v>
      </c>
      <c r="E6" s="224" t="s">
        <v>1042</v>
      </c>
    </row>
    <row r="7" spans="1:5" x14ac:dyDescent="0.3">
      <c r="A7" s="220" t="s">
        <v>1040</v>
      </c>
      <c r="B7" s="221">
        <v>49166</v>
      </c>
      <c r="C7" s="222">
        <v>44013</v>
      </c>
      <c r="D7" s="223" t="s">
        <v>1043</v>
      </c>
      <c r="E7" s="224" t="s">
        <v>1042</v>
      </c>
    </row>
    <row r="8" spans="1:5" x14ac:dyDescent="0.3">
      <c r="A8" s="220" t="s">
        <v>1040</v>
      </c>
      <c r="B8" s="221">
        <v>58350</v>
      </c>
      <c r="C8" s="222">
        <v>44035</v>
      </c>
      <c r="D8" t="s">
        <v>1044</v>
      </c>
      <c r="E8" s="224" t="s">
        <v>1042</v>
      </c>
    </row>
    <row r="9" spans="1:5" x14ac:dyDescent="0.3">
      <c r="A9" s="220" t="s">
        <v>1040</v>
      </c>
      <c r="B9" s="221">
        <v>58546</v>
      </c>
      <c r="C9" s="222">
        <v>44055</v>
      </c>
      <c r="D9" t="s">
        <v>1045</v>
      </c>
      <c r="E9" s="224" t="s">
        <v>1042</v>
      </c>
    </row>
    <row r="10" spans="1:5" x14ac:dyDescent="0.3">
      <c r="A10" s="220" t="s">
        <v>1040</v>
      </c>
      <c r="B10" s="221">
        <v>59573</v>
      </c>
      <c r="C10" s="222">
        <v>44056</v>
      </c>
      <c r="D10" s="225" t="s">
        <v>1046</v>
      </c>
      <c r="E10" s="224" t="s">
        <v>1042</v>
      </c>
    </row>
    <row r="11" spans="1:5" x14ac:dyDescent="0.3">
      <c r="A11" s="220" t="s">
        <v>1040</v>
      </c>
      <c r="B11" s="221">
        <v>66249</v>
      </c>
      <c r="C11" s="222">
        <v>44123</v>
      </c>
      <c r="D11" s="223" t="s">
        <v>1047</v>
      </c>
      <c r="E11" s="224" t="s">
        <v>1042</v>
      </c>
    </row>
    <row r="12" spans="1:5" x14ac:dyDescent="0.3">
      <c r="A12" s="220" t="s">
        <v>1040</v>
      </c>
      <c r="B12" s="221">
        <v>67545</v>
      </c>
      <c r="C12" s="222">
        <v>44144</v>
      </c>
      <c r="D12" s="223" t="s">
        <v>1048</v>
      </c>
      <c r="E12" s="224" t="s">
        <v>1042</v>
      </c>
    </row>
    <row r="13" spans="1:5" x14ac:dyDescent="0.3">
      <c r="A13" s="220" t="s">
        <v>1040</v>
      </c>
      <c r="B13" s="221">
        <v>68968</v>
      </c>
      <c r="C13" s="222">
        <v>44180</v>
      </c>
      <c r="D13" s="223" t="s">
        <v>1049</v>
      </c>
      <c r="E13" s="224" t="s">
        <v>1042</v>
      </c>
    </row>
    <row r="14" spans="1:5" x14ac:dyDescent="0.3">
      <c r="A14" s="220" t="s">
        <v>1040</v>
      </c>
      <c r="B14" s="221">
        <v>68538</v>
      </c>
      <c r="C14" s="222">
        <v>44161</v>
      </c>
      <c r="D14" s="223" t="s">
        <v>1050</v>
      </c>
      <c r="E14" s="224" t="s">
        <v>1042</v>
      </c>
    </row>
    <row r="15" spans="1:5" x14ac:dyDescent="0.3">
      <c r="A15" s="220" t="s">
        <v>1040</v>
      </c>
      <c r="B15" s="221">
        <v>70032</v>
      </c>
      <c r="C15" s="222">
        <v>44210</v>
      </c>
      <c r="D15" s="223" t="s">
        <v>1051</v>
      </c>
      <c r="E15" s="224" t="s">
        <v>1042</v>
      </c>
    </row>
    <row r="16" spans="1:5" x14ac:dyDescent="0.3">
      <c r="A16" s="220" t="s">
        <v>1040</v>
      </c>
      <c r="B16" s="221">
        <v>70158</v>
      </c>
      <c r="C16" s="222">
        <v>44215</v>
      </c>
      <c r="D16" s="223" t="s">
        <v>1052</v>
      </c>
      <c r="E16" s="224" t="s">
        <v>1042</v>
      </c>
    </row>
    <row r="17" spans="1:5" x14ac:dyDescent="0.3">
      <c r="A17" s="220" t="s">
        <v>1040</v>
      </c>
      <c r="B17" s="221">
        <v>70458</v>
      </c>
      <c r="C17" s="222">
        <v>44223</v>
      </c>
      <c r="D17" s="223" t="s">
        <v>1053</v>
      </c>
      <c r="E17" s="224" t="s">
        <v>1042</v>
      </c>
    </row>
    <row r="18" spans="1:5" x14ac:dyDescent="0.3">
      <c r="A18" s="220" t="s">
        <v>1040</v>
      </c>
      <c r="B18" s="221">
        <v>73206</v>
      </c>
      <c r="C18" s="222">
        <v>44309</v>
      </c>
      <c r="D18" s="223" t="s">
        <v>1054</v>
      </c>
      <c r="E18" s="224" t="s">
        <v>1042</v>
      </c>
    </row>
    <row r="19" spans="1:5" x14ac:dyDescent="0.3">
      <c r="A19" s="220" t="s">
        <v>1040</v>
      </c>
      <c r="B19" s="221">
        <v>71105</v>
      </c>
      <c r="C19" s="222">
        <v>44265</v>
      </c>
      <c r="D19" s="223" t="s">
        <v>1055</v>
      </c>
      <c r="E19" s="224" t="s">
        <v>1042</v>
      </c>
    </row>
    <row r="20" spans="1:5" x14ac:dyDescent="0.3">
      <c r="A20" s="220" t="s">
        <v>1040</v>
      </c>
      <c r="B20" s="221">
        <v>74778</v>
      </c>
      <c r="C20" s="222">
        <v>44354</v>
      </c>
      <c r="D20" s="223" t="s">
        <v>1056</v>
      </c>
      <c r="E20" s="224" t="s">
        <v>1042</v>
      </c>
    </row>
    <row r="21" spans="1:5" x14ac:dyDescent="0.3">
      <c r="A21" s="220" t="s">
        <v>1040</v>
      </c>
      <c r="B21" s="221">
        <v>72296</v>
      </c>
      <c r="C21" s="222">
        <v>44287</v>
      </c>
      <c r="D21" s="223" t="s">
        <v>1057</v>
      </c>
      <c r="E21" s="224" t="s">
        <v>1042</v>
      </c>
    </row>
    <row r="22" spans="1:5" x14ac:dyDescent="0.3">
      <c r="A22" s="220" t="s">
        <v>1040</v>
      </c>
      <c r="B22" s="221">
        <v>72782</v>
      </c>
      <c r="C22" s="222">
        <v>44301</v>
      </c>
      <c r="D22" s="223" t="s">
        <v>1058</v>
      </c>
      <c r="E22" s="224" t="s">
        <v>1042</v>
      </c>
    </row>
    <row r="23" spans="1:5" x14ac:dyDescent="0.3">
      <c r="A23" s="220" t="s">
        <v>1040</v>
      </c>
      <c r="B23" s="221">
        <v>75789</v>
      </c>
      <c r="C23" s="222">
        <v>44382</v>
      </c>
      <c r="D23" s="223" t="s">
        <v>1059</v>
      </c>
      <c r="E23" s="224" t="s">
        <v>1042</v>
      </c>
    </row>
    <row r="24" spans="1:5" x14ac:dyDescent="0.3">
      <c r="A24" s="220" t="s">
        <v>1040</v>
      </c>
      <c r="B24" s="221">
        <v>75818</v>
      </c>
      <c r="C24" s="222">
        <v>44383</v>
      </c>
      <c r="D24" s="223" t="s">
        <v>1060</v>
      </c>
      <c r="E24" s="224" t="s">
        <v>1042</v>
      </c>
    </row>
    <row r="25" spans="1:5" x14ac:dyDescent="0.3">
      <c r="A25" s="220" t="s">
        <v>1040</v>
      </c>
      <c r="B25" s="221">
        <v>75846</v>
      </c>
      <c r="C25" s="222">
        <v>44384</v>
      </c>
      <c r="D25" s="223" t="s">
        <v>1061</v>
      </c>
      <c r="E25" s="224" t="s">
        <v>1042</v>
      </c>
    </row>
    <row r="26" spans="1:5" x14ac:dyDescent="0.3">
      <c r="A26" s="220" t="s">
        <v>1040</v>
      </c>
      <c r="B26" s="221">
        <v>77094</v>
      </c>
      <c r="C26" s="222">
        <v>44419</v>
      </c>
      <c r="D26" s="223" t="s">
        <v>1062</v>
      </c>
      <c r="E26" s="224" t="s">
        <v>1042</v>
      </c>
    </row>
    <row r="27" spans="1:5" x14ac:dyDescent="0.3">
      <c r="A27" s="220" t="s">
        <v>1040</v>
      </c>
      <c r="B27" s="221">
        <v>77382</v>
      </c>
      <c r="C27" s="222">
        <v>44452</v>
      </c>
      <c r="D27" s="223" t="s">
        <v>1063</v>
      </c>
      <c r="E27" s="224" t="s">
        <v>1042</v>
      </c>
    </row>
    <row r="28" spans="1:5" x14ac:dyDescent="0.3">
      <c r="A28" s="220" t="s">
        <v>1040</v>
      </c>
      <c r="B28" s="221">
        <v>82795</v>
      </c>
      <c r="C28" s="222">
        <v>44524</v>
      </c>
      <c r="D28" s="223" t="s">
        <v>1064</v>
      </c>
      <c r="E28" s="224" t="s">
        <v>1042</v>
      </c>
    </row>
    <row r="29" spans="1:5" x14ac:dyDescent="0.3">
      <c r="A29" s="220" t="s">
        <v>1040</v>
      </c>
      <c r="B29" s="221">
        <v>82839</v>
      </c>
      <c r="C29" s="222">
        <v>44525</v>
      </c>
      <c r="D29" s="223" t="s">
        <v>1065</v>
      </c>
      <c r="E29" s="224" t="s">
        <v>1042</v>
      </c>
    </row>
    <row r="30" spans="1:5" x14ac:dyDescent="0.3">
      <c r="A30" s="220" t="s">
        <v>1040</v>
      </c>
      <c r="B30" s="221">
        <v>83844</v>
      </c>
      <c r="C30" s="222">
        <v>44586</v>
      </c>
      <c r="D30" s="223" t="s">
        <v>1066</v>
      </c>
      <c r="E30" s="224" t="s">
        <v>1042</v>
      </c>
    </row>
    <row r="31" spans="1:5" x14ac:dyDescent="0.3">
      <c r="A31" s="220" t="s">
        <v>1067</v>
      </c>
      <c r="B31" s="221" t="s">
        <v>1068</v>
      </c>
      <c r="C31" s="226">
        <v>44578</v>
      </c>
      <c r="D31" s="223" t="s">
        <v>1069</v>
      </c>
      <c r="E31" s="224" t="s">
        <v>1042</v>
      </c>
    </row>
    <row r="32" spans="1:5" x14ac:dyDescent="0.3">
      <c r="A32" s="220" t="s">
        <v>1067</v>
      </c>
      <c r="B32" s="221" t="s">
        <v>1070</v>
      </c>
      <c r="C32" s="226">
        <v>44580</v>
      </c>
      <c r="D32" s="223" t="s">
        <v>1071</v>
      </c>
      <c r="E32" s="224" t="s">
        <v>1042</v>
      </c>
    </row>
    <row r="33" spans="1:5" x14ac:dyDescent="0.3">
      <c r="A33" s="220" t="s">
        <v>1067</v>
      </c>
      <c r="B33" s="221" t="s">
        <v>1072</v>
      </c>
      <c r="C33" s="226">
        <v>44560</v>
      </c>
      <c r="D33" s="223" t="s">
        <v>1073</v>
      </c>
      <c r="E33" s="224" t="s">
        <v>1042</v>
      </c>
    </row>
    <row r="34" spans="1:5" x14ac:dyDescent="0.3">
      <c r="A34" s="220" t="s">
        <v>1067</v>
      </c>
      <c r="B34" s="221" t="s">
        <v>1074</v>
      </c>
      <c r="C34" s="226">
        <v>44551</v>
      </c>
      <c r="D34" s="223" t="s">
        <v>1075</v>
      </c>
      <c r="E34" s="224" t="s">
        <v>1042</v>
      </c>
    </row>
    <row r="35" spans="1:5" x14ac:dyDescent="0.3">
      <c r="A35" s="220" t="s">
        <v>1067</v>
      </c>
      <c r="B35" s="221" t="s">
        <v>1076</v>
      </c>
      <c r="C35" s="226">
        <v>44533</v>
      </c>
      <c r="D35" s="223" t="s">
        <v>1077</v>
      </c>
      <c r="E35" s="224" t="s">
        <v>1042</v>
      </c>
    </row>
    <row r="36" spans="1:5" x14ac:dyDescent="0.3">
      <c r="A36" s="220" t="s">
        <v>1067</v>
      </c>
      <c r="B36" s="221" t="s">
        <v>1078</v>
      </c>
      <c r="C36" s="226">
        <v>44484</v>
      </c>
      <c r="D36" s="223" t="s">
        <v>1079</v>
      </c>
      <c r="E36" s="224" t="s">
        <v>1042</v>
      </c>
    </row>
    <row r="37" spans="1:5" x14ac:dyDescent="0.3">
      <c r="A37" s="220" t="s">
        <v>1067</v>
      </c>
      <c r="B37" s="221" t="s">
        <v>1080</v>
      </c>
      <c r="C37" s="226">
        <v>44484</v>
      </c>
      <c r="D37" s="223" t="s">
        <v>1081</v>
      </c>
      <c r="E37" s="224" t="s">
        <v>1042</v>
      </c>
    </row>
    <row r="38" spans="1:5" x14ac:dyDescent="0.3">
      <c r="A38" s="220" t="s">
        <v>1067</v>
      </c>
      <c r="B38" s="221" t="s">
        <v>1082</v>
      </c>
      <c r="C38" s="226">
        <v>44427</v>
      </c>
      <c r="D38" s="223" t="s">
        <v>1083</v>
      </c>
      <c r="E38" s="224" t="s">
        <v>1042</v>
      </c>
    </row>
    <row r="39" spans="1:5" x14ac:dyDescent="0.3">
      <c r="A39" s="220" t="s">
        <v>1067</v>
      </c>
      <c r="B39" s="221" t="s">
        <v>1084</v>
      </c>
      <c r="C39" s="226">
        <v>44761</v>
      </c>
      <c r="D39" s="223" t="s">
        <v>1085</v>
      </c>
      <c r="E39" s="224" t="s">
        <v>1042</v>
      </c>
    </row>
    <row r="40" spans="1:5" x14ac:dyDescent="0.3">
      <c r="A40" s="220" t="s">
        <v>1067</v>
      </c>
      <c r="B40" s="221" t="s">
        <v>1086</v>
      </c>
      <c r="C40" s="221" t="s">
        <v>1087</v>
      </c>
      <c r="D40" s="223" t="s">
        <v>1088</v>
      </c>
      <c r="E40" s="224" t="s">
        <v>1042</v>
      </c>
    </row>
    <row r="41" spans="1:5" x14ac:dyDescent="0.3">
      <c r="A41" s="220" t="s">
        <v>1067</v>
      </c>
      <c r="B41" s="221" t="s">
        <v>1089</v>
      </c>
      <c r="C41" s="221" t="s">
        <v>1090</v>
      </c>
      <c r="D41" s="223" t="s">
        <v>1091</v>
      </c>
      <c r="E41" s="224" t="s">
        <v>1042</v>
      </c>
    </row>
    <row r="42" spans="1:5" x14ac:dyDescent="0.3">
      <c r="A42" s="220" t="s">
        <v>1067</v>
      </c>
      <c r="B42" s="221" t="s">
        <v>1092</v>
      </c>
      <c r="C42" s="221" t="s">
        <v>1093</v>
      </c>
      <c r="D42" s="223" t="s">
        <v>1088</v>
      </c>
      <c r="E42" s="224" t="s">
        <v>1042</v>
      </c>
    </row>
    <row r="43" spans="1:5" x14ac:dyDescent="0.3">
      <c r="A43" s="220" t="s">
        <v>1067</v>
      </c>
      <c r="B43" s="221" t="s">
        <v>1094</v>
      </c>
      <c r="C43" s="226">
        <v>44176</v>
      </c>
      <c r="D43" s="223" t="s">
        <v>1077</v>
      </c>
      <c r="E43" s="224" t="s">
        <v>1042</v>
      </c>
    </row>
    <row r="44" spans="1:5" x14ac:dyDescent="0.3">
      <c r="A44" s="220" t="s">
        <v>1067</v>
      </c>
      <c r="B44" s="221" t="s">
        <v>1095</v>
      </c>
      <c r="C44" s="226">
        <v>44176</v>
      </c>
      <c r="D44" s="223" t="s">
        <v>1096</v>
      </c>
      <c r="E44" s="224" t="s">
        <v>1042</v>
      </c>
    </row>
    <row r="45" spans="1:5" x14ac:dyDescent="0.3">
      <c r="A45" s="220" t="s">
        <v>1067</v>
      </c>
      <c r="B45" s="221" t="s">
        <v>1097</v>
      </c>
      <c r="C45" s="221" t="s">
        <v>1098</v>
      </c>
      <c r="D45" s="223" t="s">
        <v>1088</v>
      </c>
      <c r="E45" s="224" t="s">
        <v>1042</v>
      </c>
    </row>
    <row r="46" spans="1:5" x14ac:dyDescent="0.3">
      <c r="A46" s="220" t="s">
        <v>1067</v>
      </c>
      <c r="B46" s="221" t="s">
        <v>1099</v>
      </c>
      <c r="C46" s="226">
        <v>43959</v>
      </c>
      <c r="D46" s="223" t="s">
        <v>1100</v>
      </c>
      <c r="E46" s="224" t="s">
        <v>1042</v>
      </c>
    </row>
    <row r="47" spans="1:5" x14ac:dyDescent="0.3">
      <c r="A47" s="220" t="s">
        <v>1067</v>
      </c>
      <c r="B47" s="221" t="s">
        <v>1101</v>
      </c>
      <c r="C47" s="221" t="s">
        <v>1102</v>
      </c>
      <c r="D47" s="223" t="s">
        <v>1079</v>
      </c>
      <c r="E47" s="224" t="s">
        <v>1042</v>
      </c>
    </row>
    <row r="48" spans="1:5" x14ac:dyDescent="0.3">
      <c r="A48" s="220" t="s">
        <v>1067</v>
      </c>
      <c r="B48" s="221" t="s">
        <v>1103</v>
      </c>
      <c r="C48" s="226">
        <v>44001</v>
      </c>
      <c r="D48" s="223" t="s">
        <v>1079</v>
      </c>
      <c r="E48" s="224" t="s">
        <v>1042</v>
      </c>
    </row>
    <row r="49" spans="1:5" x14ac:dyDescent="0.3">
      <c r="A49" s="220" t="s">
        <v>1067</v>
      </c>
      <c r="B49" s="221">
        <v>8785</v>
      </c>
      <c r="C49" s="226">
        <v>44140</v>
      </c>
      <c r="D49" s="223" t="s">
        <v>1079</v>
      </c>
      <c r="E49" s="224" t="s">
        <v>1042</v>
      </c>
    </row>
    <row r="50" spans="1:5" x14ac:dyDescent="0.3">
      <c r="A50" s="220" t="s">
        <v>1067</v>
      </c>
      <c r="B50" s="221">
        <v>5033</v>
      </c>
      <c r="C50" s="221" t="s">
        <v>1104</v>
      </c>
      <c r="D50" s="223" t="s">
        <v>1105</v>
      </c>
      <c r="E50" s="224" t="s">
        <v>1042</v>
      </c>
    </row>
    <row r="51" spans="1:5" x14ac:dyDescent="0.3">
      <c r="A51" s="220" t="s">
        <v>1067</v>
      </c>
      <c r="B51" s="221">
        <v>16741</v>
      </c>
      <c r="C51" s="221" t="s">
        <v>1106</v>
      </c>
      <c r="D51" s="223" t="s">
        <v>1107</v>
      </c>
      <c r="E51" s="224" t="s">
        <v>1042</v>
      </c>
    </row>
    <row r="52" spans="1:5" x14ac:dyDescent="0.3">
      <c r="A52" s="220" t="s">
        <v>1067</v>
      </c>
      <c r="B52" s="221">
        <v>25043</v>
      </c>
      <c r="C52" s="221" t="s">
        <v>1108</v>
      </c>
      <c r="D52" s="223" t="s">
        <v>1079</v>
      </c>
      <c r="E52" s="224" t="s">
        <v>1042</v>
      </c>
    </row>
    <row r="53" spans="1:5" x14ac:dyDescent="0.3">
      <c r="A53" s="220" t="s">
        <v>1067</v>
      </c>
      <c r="B53" s="221">
        <v>26499</v>
      </c>
      <c r="C53" s="226">
        <v>43718</v>
      </c>
      <c r="D53" s="223" t="s">
        <v>1079</v>
      </c>
      <c r="E53" s="224" t="s">
        <v>1042</v>
      </c>
    </row>
    <row r="54" spans="1:5" x14ac:dyDescent="0.3">
      <c r="A54" s="220" t="s">
        <v>1067</v>
      </c>
      <c r="B54" s="221">
        <v>20574</v>
      </c>
      <c r="C54" s="226">
        <v>43654</v>
      </c>
      <c r="D54" s="223" t="s">
        <v>1109</v>
      </c>
      <c r="E54" s="224" t="s">
        <v>1042</v>
      </c>
    </row>
    <row r="55" spans="1:5" x14ac:dyDescent="0.3">
      <c r="A55" s="220" t="s">
        <v>1067</v>
      </c>
      <c r="B55" s="221">
        <v>23569</v>
      </c>
      <c r="C55" s="226">
        <v>43594</v>
      </c>
      <c r="D55" s="223" t="s">
        <v>1110</v>
      </c>
      <c r="E55" s="224" t="s">
        <v>1042</v>
      </c>
    </row>
    <row r="56" spans="1:5" x14ac:dyDescent="0.3">
      <c r="A56" s="220" t="s">
        <v>1067</v>
      </c>
      <c r="B56" s="221">
        <v>10596</v>
      </c>
      <c r="C56" s="221" t="s">
        <v>1111</v>
      </c>
      <c r="D56" s="223" t="s">
        <v>1083</v>
      </c>
      <c r="E56" s="224" t="s">
        <v>1042</v>
      </c>
    </row>
    <row r="57" spans="1:5" x14ac:dyDescent="0.3">
      <c r="A57" s="220" t="s">
        <v>1067</v>
      </c>
      <c r="B57" s="221">
        <v>15243</v>
      </c>
      <c r="C57" s="221" t="s">
        <v>1112</v>
      </c>
      <c r="D57" s="223" t="s">
        <v>1113</v>
      </c>
      <c r="E57" s="224" t="s">
        <v>1042</v>
      </c>
    </row>
    <row r="58" spans="1:5" x14ac:dyDescent="0.3">
      <c r="A58" s="220" t="s">
        <v>1067</v>
      </c>
      <c r="B58" s="221">
        <v>19884</v>
      </c>
      <c r="C58" s="226">
        <v>43351</v>
      </c>
      <c r="D58" s="223" t="s">
        <v>1114</v>
      </c>
      <c r="E58" s="224" t="s">
        <v>1042</v>
      </c>
    </row>
    <row r="59" spans="1:5" x14ac:dyDescent="0.3">
      <c r="A59" s="220" t="s">
        <v>1067</v>
      </c>
      <c r="B59" s="221">
        <v>20139</v>
      </c>
      <c r="C59" s="221" t="s">
        <v>1115</v>
      </c>
      <c r="D59" s="223" t="s">
        <v>1083</v>
      </c>
      <c r="E59" s="224" t="s">
        <v>1042</v>
      </c>
    </row>
    <row r="60" spans="1:5" x14ac:dyDescent="0.3">
      <c r="A60" s="220" t="s">
        <v>1067</v>
      </c>
      <c r="B60" s="221">
        <v>2451</v>
      </c>
      <c r="C60" s="221" t="s">
        <v>1116</v>
      </c>
      <c r="D60" s="223" t="s">
        <v>1117</v>
      </c>
      <c r="E60" s="224" t="s">
        <v>1042</v>
      </c>
    </row>
    <row r="61" spans="1:5" x14ac:dyDescent="0.3">
      <c r="A61" s="220" t="s">
        <v>1067</v>
      </c>
      <c r="B61" s="221">
        <v>13414</v>
      </c>
      <c r="C61" s="226">
        <v>43106</v>
      </c>
      <c r="D61" s="223" t="s">
        <v>1079</v>
      </c>
      <c r="E61" s="224" t="s">
        <v>1042</v>
      </c>
    </row>
    <row r="62" spans="1:5" x14ac:dyDescent="0.3">
      <c r="A62" s="220" t="s">
        <v>1067</v>
      </c>
      <c r="B62" s="221">
        <v>22402</v>
      </c>
      <c r="C62" s="226">
        <v>43413</v>
      </c>
      <c r="D62" s="223" t="s">
        <v>1083</v>
      </c>
      <c r="E62" s="224" t="s">
        <v>1042</v>
      </c>
    </row>
    <row r="63" spans="1:5" x14ac:dyDescent="0.3">
      <c r="A63" s="220" t="s">
        <v>1118</v>
      </c>
      <c r="B63" s="221">
        <v>79</v>
      </c>
      <c r="C63" s="221" t="s">
        <v>1119</v>
      </c>
      <c r="D63" s="223" t="s">
        <v>1120</v>
      </c>
      <c r="E63" s="224" t="s">
        <v>1042</v>
      </c>
    </row>
    <row r="64" spans="1:5" x14ac:dyDescent="0.3">
      <c r="A64" s="220" t="s">
        <v>1118</v>
      </c>
      <c r="B64" s="221">
        <v>892</v>
      </c>
      <c r="C64" s="221" t="s">
        <v>1121</v>
      </c>
      <c r="D64" s="223" t="s">
        <v>1120</v>
      </c>
      <c r="E64" s="224" t="s">
        <v>1042</v>
      </c>
    </row>
    <row r="65" spans="1:5" x14ac:dyDescent="0.3">
      <c r="A65" s="220" t="s">
        <v>1118</v>
      </c>
      <c r="B65" s="221">
        <v>824</v>
      </c>
      <c r="C65" s="226">
        <v>44326</v>
      </c>
      <c r="D65" s="223" t="s">
        <v>1120</v>
      </c>
      <c r="E65" s="224" t="s">
        <v>1042</v>
      </c>
    </row>
    <row r="66" spans="1:5" x14ac:dyDescent="0.3">
      <c r="A66" s="220" t="s">
        <v>1118</v>
      </c>
      <c r="B66" s="221">
        <v>813</v>
      </c>
      <c r="C66" s="221" t="s">
        <v>1122</v>
      </c>
      <c r="D66" s="223" t="s">
        <v>1120</v>
      </c>
      <c r="E66" s="224" t="s">
        <v>1042</v>
      </c>
    </row>
    <row r="67" spans="1:5" x14ac:dyDescent="0.3">
      <c r="A67" s="220" t="s">
        <v>1118</v>
      </c>
      <c r="B67" s="221">
        <v>697</v>
      </c>
      <c r="C67" s="226">
        <v>44508</v>
      </c>
      <c r="D67" s="223" t="s">
        <v>1120</v>
      </c>
      <c r="E67" s="224" t="s">
        <v>1042</v>
      </c>
    </row>
    <row r="68" spans="1:5" x14ac:dyDescent="0.3">
      <c r="A68" s="220" t="s">
        <v>1118</v>
      </c>
      <c r="B68" s="221">
        <v>407</v>
      </c>
      <c r="C68" s="226">
        <v>44445</v>
      </c>
      <c r="D68" s="223" t="s">
        <v>1120</v>
      </c>
      <c r="E68" s="224" t="s">
        <v>1042</v>
      </c>
    </row>
    <row r="69" spans="1:5" x14ac:dyDescent="0.3">
      <c r="A69" s="220" t="s">
        <v>1118</v>
      </c>
      <c r="B69" s="221">
        <v>453</v>
      </c>
      <c r="C69" s="226">
        <v>44352</v>
      </c>
      <c r="D69" s="223" t="s">
        <v>1120</v>
      </c>
      <c r="E69" s="224" t="s">
        <v>1042</v>
      </c>
    </row>
    <row r="70" spans="1:5" x14ac:dyDescent="0.3">
      <c r="A70" s="220" t="s">
        <v>1118</v>
      </c>
      <c r="B70" s="221">
        <v>150</v>
      </c>
      <c r="C70" s="226">
        <v>44475</v>
      </c>
      <c r="D70" s="223" t="s">
        <v>1120</v>
      </c>
      <c r="E70" s="224" t="s">
        <v>1042</v>
      </c>
    </row>
    <row r="71" spans="1:5" x14ac:dyDescent="0.3">
      <c r="A71" s="220" t="s">
        <v>1118</v>
      </c>
      <c r="B71" s="221">
        <v>410</v>
      </c>
      <c r="C71" s="221" t="s">
        <v>1123</v>
      </c>
      <c r="D71" s="223" t="s">
        <v>1120</v>
      </c>
      <c r="E71" s="224" t="s">
        <v>1042</v>
      </c>
    </row>
    <row r="72" spans="1:5" x14ac:dyDescent="0.3">
      <c r="A72" s="220" t="s">
        <v>1118</v>
      </c>
      <c r="B72" s="221">
        <v>1058454</v>
      </c>
      <c r="C72" s="221" t="s">
        <v>1124</v>
      </c>
      <c r="D72" s="223" t="s">
        <v>1125</v>
      </c>
      <c r="E72" s="224" t="s">
        <v>1042</v>
      </c>
    </row>
    <row r="73" spans="1:5" x14ac:dyDescent="0.3">
      <c r="A73" s="220" t="s">
        <v>1118</v>
      </c>
      <c r="B73" s="221">
        <v>187</v>
      </c>
      <c r="C73" s="221" t="s">
        <v>1126</v>
      </c>
      <c r="D73" s="223" t="s">
        <v>1120</v>
      </c>
      <c r="E73" s="224" t="s">
        <v>1042</v>
      </c>
    </row>
    <row r="74" spans="1:5" x14ac:dyDescent="0.3">
      <c r="A74" s="220" t="s">
        <v>1118</v>
      </c>
      <c r="B74" s="221">
        <v>85</v>
      </c>
      <c r="C74" s="226">
        <v>44505</v>
      </c>
      <c r="D74" s="223" t="s">
        <v>1127</v>
      </c>
      <c r="E74" s="224" t="s">
        <v>1042</v>
      </c>
    </row>
    <row r="75" spans="1:5" x14ac:dyDescent="0.3">
      <c r="A75" s="220" t="s">
        <v>1128</v>
      </c>
      <c r="B75" s="221">
        <v>4371</v>
      </c>
      <c r="C75" s="221" t="s">
        <v>1129</v>
      </c>
      <c r="D75" s="223" t="s">
        <v>1130</v>
      </c>
      <c r="E75" s="224" t="s">
        <v>1042</v>
      </c>
    </row>
    <row r="76" spans="1:5" x14ac:dyDescent="0.3">
      <c r="A76" s="220" t="s">
        <v>1131</v>
      </c>
      <c r="B76" s="221">
        <v>2471</v>
      </c>
      <c r="C76" s="226">
        <v>44446</v>
      </c>
      <c r="D76" s="223" t="s">
        <v>1132</v>
      </c>
      <c r="E76" s="224" t="s">
        <v>1042</v>
      </c>
    </row>
    <row r="77" spans="1:5" x14ac:dyDescent="0.3">
      <c r="A77" s="220" t="s">
        <v>1133</v>
      </c>
      <c r="B77" s="221" t="s">
        <v>1134</v>
      </c>
      <c r="C77" s="226">
        <v>43952</v>
      </c>
      <c r="D77" s="223" t="s">
        <v>1135</v>
      </c>
      <c r="E77" s="224" t="s">
        <v>1042</v>
      </c>
    </row>
    <row r="78" spans="1:5" x14ac:dyDescent="0.3">
      <c r="A78" s="220" t="s">
        <v>1133</v>
      </c>
      <c r="B78" s="221" t="s">
        <v>1136</v>
      </c>
      <c r="C78" s="226">
        <v>43953</v>
      </c>
      <c r="D78" s="223" t="s">
        <v>1137</v>
      </c>
      <c r="E78" s="224" t="s">
        <v>1042</v>
      </c>
    </row>
    <row r="79" spans="1:5" x14ac:dyDescent="0.3">
      <c r="A79" s="220" t="s">
        <v>1133</v>
      </c>
      <c r="B79" s="221">
        <v>1480</v>
      </c>
      <c r="C79" s="226">
        <v>43956</v>
      </c>
      <c r="D79" s="223" t="s">
        <v>1138</v>
      </c>
      <c r="E79" s="224" t="s">
        <v>1042</v>
      </c>
    </row>
    <row r="80" spans="1:5" x14ac:dyDescent="0.3">
      <c r="A80" s="220" t="s">
        <v>1133</v>
      </c>
      <c r="B80" s="221">
        <v>1608</v>
      </c>
      <c r="C80" s="226">
        <v>44120</v>
      </c>
      <c r="D80" s="223" t="s">
        <v>1139</v>
      </c>
      <c r="E80" s="224" t="s">
        <v>1042</v>
      </c>
    </row>
    <row r="81" spans="1:5" x14ac:dyDescent="0.3">
      <c r="A81" s="220" t="s">
        <v>1133</v>
      </c>
      <c r="B81" s="221" t="s">
        <v>1140</v>
      </c>
      <c r="C81" s="226">
        <v>43958</v>
      </c>
      <c r="D81" s="223" t="s">
        <v>1141</v>
      </c>
      <c r="E81" s="224" t="s">
        <v>1042</v>
      </c>
    </row>
    <row r="82" spans="1:5" x14ac:dyDescent="0.3">
      <c r="A82" s="220" t="s">
        <v>1133</v>
      </c>
      <c r="B82" s="221">
        <v>570</v>
      </c>
      <c r="C82" s="226">
        <v>43959</v>
      </c>
      <c r="D82" s="223" t="s">
        <v>1142</v>
      </c>
      <c r="E82" s="224" t="s">
        <v>1042</v>
      </c>
    </row>
    <row r="83" spans="1:5" x14ac:dyDescent="0.3">
      <c r="A83" s="227" t="s">
        <v>1133</v>
      </c>
      <c r="B83" s="228">
        <v>291</v>
      </c>
      <c r="C83" s="229">
        <v>44365</v>
      </c>
      <c r="D83" s="223" t="s">
        <v>1143</v>
      </c>
      <c r="E83" s="215" t="s">
        <v>1042</v>
      </c>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F6A66-47D8-4BF8-AACB-AED185BCEC69}">
  <dimension ref="A1:G18"/>
  <sheetViews>
    <sheetView topLeftCell="A10" workbookViewId="0">
      <selection activeCell="A9" sqref="A9"/>
    </sheetView>
  </sheetViews>
  <sheetFormatPr baseColWidth="10" defaultRowHeight="14.4" x14ac:dyDescent="0.3"/>
  <cols>
    <col min="1" max="1" width="21.21875" customWidth="1"/>
    <col min="3" max="3" width="21.44140625" customWidth="1"/>
    <col min="5" max="5" width="18.44140625" customWidth="1"/>
    <col min="6" max="6" width="16.21875" customWidth="1"/>
  </cols>
  <sheetData>
    <row r="1" spans="1:7" x14ac:dyDescent="0.3">
      <c r="A1" s="11" t="s">
        <v>386</v>
      </c>
      <c r="B1" s="11" t="s">
        <v>426</v>
      </c>
      <c r="C1" s="11" t="s">
        <v>427</v>
      </c>
      <c r="D1" s="11" t="s">
        <v>428</v>
      </c>
      <c r="E1" s="11" t="s">
        <v>429</v>
      </c>
      <c r="F1" s="11" t="s">
        <v>430</v>
      </c>
      <c r="G1" s="11" t="s">
        <v>431</v>
      </c>
    </row>
    <row r="2" spans="1:7" x14ac:dyDescent="0.3">
      <c r="A2" s="12" t="s">
        <v>500</v>
      </c>
      <c r="B2" s="13" t="s">
        <v>463</v>
      </c>
      <c r="C2" s="13" t="s">
        <v>475</v>
      </c>
      <c r="D2" s="13" t="s">
        <v>475</v>
      </c>
      <c r="E2" s="13" t="s">
        <v>475</v>
      </c>
      <c r="F2" s="13" t="s">
        <v>475</v>
      </c>
      <c r="G2" s="14">
        <v>44650</v>
      </c>
    </row>
    <row r="3" spans="1:7" x14ac:dyDescent="0.3">
      <c r="A3" s="12" t="s">
        <v>501</v>
      </c>
      <c r="B3" s="13" t="s">
        <v>475</v>
      </c>
      <c r="C3" s="13" t="s">
        <v>475</v>
      </c>
      <c r="D3" s="13" t="s">
        <v>475</v>
      </c>
      <c r="E3" s="13" t="s">
        <v>475</v>
      </c>
      <c r="F3" s="13" t="s">
        <v>475</v>
      </c>
      <c r="G3" s="14">
        <v>44620</v>
      </c>
    </row>
    <row r="4" spans="1:7" ht="24" x14ac:dyDescent="0.3">
      <c r="A4" s="12" t="s">
        <v>502</v>
      </c>
      <c r="B4" s="13" t="s">
        <v>475</v>
      </c>
      <c r="C4" s="13" t="s">
        <v>475</v>
      </c>
      <c r="D4" s="13" t="s">
        <v>475</v>
      </c>
      <c r="E4" s="13" t="s">
        <v>475</v>
      </c>
      <c r="F4" s="13" t="s">
        <v>475</v>
      </c>
      <c r="G4" s="14">
        <v>44651</v>
      </c>
    </row>
    <row r="5" spans="1:7" ht="24" x14ac:dyDescent="0.3">
      <c r="A5" s="12" t="s">
        <v>432</v>
      </c>
      <c r="B5" s="13" t="s">
        <v>433</v>
      </c>
      <c r="C5" s="13" t="s">
        <v>434</v>
      </c>
      <c r="D5" s="15" t="s">
        <v>435</v>
      </c>
      <c r="E5" s="13" t="s">
        <v>436</v>
      </c>
      <c r="F5" s="13" t="s">
        <v>437</v>
      </c>
      <c r="G5" s="14">
        <v>44712</v>
      </c>
    </row>
    <row r="6" spans="1:7" ht="24" x14ac:dyDescent="0.3">
      <c r="A6" s="12" t="s">
        <v>438</v>
      </c>
      <c r="B6" s="13" t="s">
        <v>439</v>
      </c>
      <c r="C6" s="13" t="s">
        <v>440</v>
      </c>
      <c r="D6" s="15" t="s">
        <v>441</v>
      </c>
      <c r="E6" s="13" t="s">
        <v>442</v>
      </c>
      <c r="F6" s="15" t="s">
        <v>443</v>
      </c>
      <c r="G6" s="14">
        <v>44681</v>
      </c>
    </row>
    <row r="7" spans="1:7" ht="24.6" x14ac:dyDescent="0.3">
      <c r="A7" s="12" t="s">
        <v>444</v>
      </c>
      <c r="B7" s="13" t="s">
        <v>445</v>
      </c>
      <c r="C7" s="13" t="s">
        <v>446</v>
      </c>
      <c r="D7" s="15" t="s">
        <v>447</v>
      </c>
      <c r="E7" s="16" t="s">
        <v>448</v>
      </c>
      <c r="F7" s="15" t="s">
        <v>449</v>
      </c>
      <c r="G7" s="14">
        <v>44650</v>
      </c>
    </row>
    <row r="8" spans="1:7" ht="24" x14ac:dyDescent="0.3">
      <c r="A8" s="12" t="s">
        <v>450</v>
      </c>
      <c r="B8" s="13" t="s">
        <v>451</v>
      </c>
      <c r="C8" s="13" t="s">
        <v>452</v>
      </c>
      <c r="D8" s="15" t="s">
        <v>453</v>
      </c>
      <c r="E8" s="13" t="s">
        <v>454</v>
      </c>
      <c r="F8" s="15" t="s">
        <v>455</v>
      </c>
      <c r="G8" s="14">
        <v>44779</v>
      </c>
    </row>
    <row r="9" spans="1:7" ht="24" x14ac:dyDescent="0.3">
      <c r="A9" s="12" t="s">
        <v>456</v>
      </c>
      <c r="B9" s="13" t="s">
        <v>457</v>
      </c>
      <c r="C9" s="13" t="s">
        <v>458</v>
      </c>
      <c r="D9" s="15" t="s">
        <v>459</v>
      </c>
      <c r="E9" s="13" t="s">
        <v>460</v>
      </c>
      <c r="F9" s="15" t="s">
        <v>461</v>
      </c>
      <c r="G9" s="14">
        <v>44815</v>
      </c>
    </row>
    <row r="10" spans="1:7" ht="24" x14ac:dyDescent="0.3">
      <c r="A10" s="12" t="s">
        <v>462</v>
      </c>
      <c r="B10" s="13" t="s">
        <v>463</v>
      </c>
      <c r="C10" s="13" t="s">
        <v>464</v>
      </c>
      <c r="D10" s="15" t="s">
        <v>465</v>
      </c>
      <c r="E10" s="13" t="s">
        <v>378</v>
      </c>
      <c r="F10" s="15" t="s">
        <v>466</v>
      </c>
      <c r="G10" s="14">
        <v>44956</v>
      </c>
    </row>
    <row r="11" spans="1:7" ht="24.6" x14ac:dyDescent="0.3">
      <c r="A11" s="12" t="s">
        <v>467</v>
      </c>
      <c r="B11" s="13" t="s">
        <v>445</v>
      </c>
      <c r="C11" s="13" t="s">
        <v>446</v>
      </c>
      <c r="D11" s="15" t="s">
        <v>447</v>
      </c>
      <c r="E11" s="16" t="s">
        <v>468</v>
      </c>
      <c r="F11" s="15" t="s">
        <v>469</v>
      </c>
      <c r="G11" s="14">
        <v>44650</v>
      </c>
    </row>
    <row r="12" spans="1:7" ht="24.6" x14ac:dyDescent="0.3">
      <c r="A12" s="17" t="s">
        <v>470</v>
      </c>
      <c r="B12" s="13" t="s">
        <v>471</v>
      </c>
      <c r="C12" s="13" t="s">
        <v>472</v>
      </c>
      <c r="D12" s="18" t="s">
        <v>473</v>
      </c>
      <c r="E12" s="18" t="s">
        <v>474</v>
      </c>
      <c r="F12" s="13" t="s">
        <v>475</v>
      </c>
      <c r="G12" s="14">
        <v>44679</v>
      </c>
    </row>
    <row r="13" spans="1:7" ht="36.6" x14ac:dyDescent="0.3">
      <c r="A13" s="17" t="s">
        <v>476</v>
      </c>
      <c r="B13" s="13" t="s">
        <v>477</v>
      </c>
      <c r="C13" s="13" t="s">
        <v>478</v>
      </c>
      <c r="D13" s="18" t="s">
        <v>367</v>
      </c>
      <c r="E13" s="18" t="s">
        <v>367</v>
      </c>
      <c r="F13" s="13" t="s">
        <v>479</v>
      </c>
      <c r="G13" s="14">
        <v>44681</v>
      </c>
    </row>
    <row r="14" spans="1:7" ht="36.6" x14ac:dyDescent="0.3">
      <c r="A14" s="17" t="s">
        <v>480</v>
      </c>
      <c r="B14" s="13" t="s">
        <v>477</v>
      </c>
      <c r="C14" s="13" t="s">
        <v>481</v>
      </c>
      <c r="D14" s="13" t="s">
        <v>482</v>
      </c>
      <c r="E14" s="13"/>
      <c r="F14" s="13" t="s">
        <v>483</v>
      </c>
      <c r="G14" s="14">
        <v>44681</v>
      </c>
    </row>
    <row r="15" spans="1:7" ht="24.6" x14ac:dyDescent="0.3">
      <c r="A15" s="17" t="s">
        <v>484</v>
      </c>
      <c r="B15" s="13" t="s">
        <v>477</v>
      </c>
      <c r="C15" s="13" t="s">
        <v>485</v>
      </c>
      <c r="D15" s="13" t="s">
        <v>486</v>
      </c>
      <c r="E15" s="13" t="s">
        <v>399</v>
      </c>
      <c r="F15" s="13" t="s">
        <v>487</v>
      </c>
      <c r="G15" s="14">
        <v>44681</v>
      </c>
    </row>
    <row r="16" spans="1:7" ht="36.6" x14ac:dyDescent="0.3">
      <c r="A16" s="17" t="s">
        <v>488</v>
      </c>
      <c r="B16" s="13" t="s">
        <v>477</v>
      </c>
      <c r="C16" s="13" t="s">
        <v>489</v>
      </c>
      <c r="D16" s="13" t="s">
        <v>490</v>
      </c>
      <c r="E16" s="13" t="s">
        <v>420</v>
      </c>
      <c r="F16" s="13" t="s">
        <v>491</v>
      </c>
      <c r="G16" s="14">
        <v>44681</v>
      </c>
    </row>
    <row r="17" spans="1:7" ht="36" x14ac:dyDescent="0.3">
      <c r="A17" s="12" t="s">
        <v>492</v>
      </c>
      <c r="B17" s="13" t="s">
        <v>477</v>
      </c>
      <c r="C17" s="13" t="s">
        <v>493</v>
      </c>
      <c r="D17" s="13" t="s">
        <v>494</v>
      </c>
      <c r="E17" s="13" t="s">
        <v>421</v>
      </c>
      <c r="F17" s="13" t="s">
        <v>495</v>
      </c>
      <c r="G17" s="14">
        <v>44681</v>
      </c>
    </row>
    <row r="18" spans="1:7" ht="24" x14ac:dyDescent="0.3">
      <c r="A18" s="12" t="s">
        <v>496</v>
      </c>
      <c r="B18" s="13" t="s">
        <v>477</v>
      </c>
      <c r="C18" s="13" t="s">
        <v>497</v>
      </c>
      <c r="D18" s="13" t="s">
        <v>498</v>
      </c>
      <c r="E18" s="13" t="s">
        <v>411</v>
      </c>
      <c r="F18" s="13" t="s">
        <v>499</v>
      </c>
      <c r="G18" s="14">
        <v>44681</v>
      </c>
    </row>
  </sheetData>
  <autoFilter ref="A1:G18" xr:uid="{730E54D1-C731-4549-9AB0-A19885F0C198}"/>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E345-A6D5-456D-BBE1-78AD45840541}">
  <dimension ref="A1:G26"/>
  <sheetViews>
    <sheetView workbookViewId="0">
      <selection activeCell="A25" sqref="A25"/>
    </sheetView>
  </sheetViews>
  <sheetFormatPr baseColWidth="10" defaultRowHeight="14.4" x14ac:dyDescent="0.3"/>
  <cols>
    <col min="1" max="1" width="53.21875" bestFit="1" customWidth="1"/>
    <col min="4" max="4" width="27.6640625" bestFit="1" customWidth="1"/>
    <col min="5" max="5" width="11.5546875" bestFit="1" customWidth="1"/>
    <col min="7" max="7" width="22.21875" bestFit="1" customWidth="1"/>
  </cols>
  <sheetData>
    <row r="1" spans="1:7" x14ac:dyDescent="0.3">
      <c r="A1" s="56" t="s">
        <v>545</v>
      </c>
      <c r="C1" s="60" t="s">
        <v>559</v>
      </c>
      <c r="D1" s="61"/>
      <c r="E1" s="61"/>
      <c r="F1" s="61"/>
      <c r="G1" s="62"/>
    </row>
    <row r="2" spans="1:7" x14ac:dyDescent="0.3">
      <c r="A2" s="57"/>
      <c r="C2" s="192" t="s">
        <v>560</v>
      </c>
      <c r="D2" s="193" t="s">
        <v>561</v>
      </c>
      <c r="E2" s="193" t="s">
        <v>562</v>
      </c>
      <c r="F2" s="193" t="s">
        <v>563</v>
      </c>
      <c r="G2" s="194"/>
    </row>
    <row r="3" spans="1:7" x14ac:dyDescent="0.3">
      <c r="A3" s="57"/>
      <c r="C3" s="192"/>
      <c r="D3" s="193"/>
      <c r="E3" s="193"/>
      <c r="F3" s="63">
        <v>2020</v>
      </c>
      <c r="G3" s="64">
        <v>2021</v>
      </c>
    </row>
    <row r="4" spans="1:7" x14ac:dyDescent="0.3">
      <c r="A4" s="58" t="s">
        <v>546</v>
      </c>
      <c r="C4" s="65">
        <v>1</v>
      </c>
      <c r="D4" s="66" t="s">
        <v>564</v>
      </c>
      <c r="E4" s="67" t="s">
        <v>565</v>
      </c>
      <c r="F4" s="67" t="s">
        <v>566</v>
      </c>
      <c r="G4" s="68" t="s">
        <v>566</v>
      </c>
    </row>
    <row r="5" spans="1:7" x14ac:dyDescent="0.3">
      <c r="A5" s="58" t="s">
        <v>547</v>
      </c>
      <c r="C5" s="65">
        <v>2</v>
      </c>
      <c r="D5" s="66" t="s">
        <v>567</v>
      </c>
      <c r="E5" s="67" t="s">
        <v>568</v>
      </c>
      <c r="F5" s="67" t="s">
        <v>566</v>
      </c>
      <c r="G5" s="68" t="s">
        <v>566</v>
      </c>
    </row>
    <row r="6" spans="1:7" x14ac:dyDescent="0.3">
      <c r="A6" s="58" t="s">
        <v>548</v>
      </c>
      <c r="C6" s="65">
        <v>3</v>
      </c>
      <c r="D6" s="66" t="s">
        <v>569</v>
      </c>
      <c r="E6" s="67" t="s">
        <v>570</v>
      </c>
      <c r="F6" s="67" t="s">
        <v>566</v>
      </c>
      <c r="G6" s="68" t="s">
        <v>566</v>
      </c>
    </row>
    <row r="7" spans="1:7" x14ac:dyDescent="0.3">
      <c r="A7" s="58" t="s">
        <v>549</v>
      </c>
      <c r="C7" s="65">
        <v>4</v>
      </c>
      <c r="D7" s="66" t="s">
        <v>571</v>
      </c>
      <c r="E7" s="67" t="s">
        <v>572</v>
      </c>
      <c r="F7" s="67" t="s">
        <v>566</v>
      </c>
      <c r="G7" s="68" t="s">
        <v>566</v>
      </c>
    </row>
    <row r="8" spans="1:7" x14ac:dyDescent="0.3">
      <c r="A8" s="58" t="s">
        <v>550</v>
      </c>
      <c r="C8" s="65">
        <v>5</v>
      </c>
      <c r="D8" s="66" t="s">
        <v>573</v>
      </c>
      <c r="E8" s="67" t="s">
        <v>574</v>
      </c>
      <c r="F8" s="67" t="s">
        <v>566</v>
      </c>
      <c r="G8" s="68" t="s">
        <v>566</v>
      </c>
    </row>
    <row r="9" spans="1:7" x14ac:dyDescent="0.3">
      <c r="A9" s="58" t="s">
        <v>551</v>
      </c>
      <c r="C9" s="65">
        <v>6</v>
      </c>
      <c r="D9" s="66" t="s">
        <v>575</v>
      </c>
      <c r="E9" s="67" t="s">
        <v>576</v>
      </c>
      <c r="F9" s="67" t="s">
        <v>566</v>
      </c>
      <c r="G9" s="68" t="s">
        <v>566</v>
      </c>
    </row>
    <row r="10" spans="1:7" x14ac:dyDescent="0.3">
      <c r="A10" s="58" t="s">
        <v>552</v>
      </c>
      <c r="C10" s="65">
        <v>7</v>
      </c>
      <c r="D10" s="66" t="s">
        <v>577</v>
      </c>
      <c r="E10" s="67" t="s">
        <v>578</v>
      </c>
      <c r="F10" s="67" t="s">
        <v>566</v>
      </c>
      <c r="G10" s="68" t="s">
        <v>566</v>
      </c>
    </row>
    <row r="11" spans="1:7" x14ac:dyDescent="0.3">
      <c r="A11" s="58" t="s">
        <v>553</v>
      </c>
      <c r="C11" s="65">
        <v>8</v>
      </c>
      <c r="D11" s="66" t="s">
        <v>579</v>
      </c>
      <c r="E11" s="67" t="s">
        <v>580</v>
      </c>
      <c r="F11" s="67" t="s">
        <v>566</v>
      </c>
      <c r="G11" s="68" t="s">
        <v>566</v>
      </c>
    </row>
    <row r="12" spans="1:7" x14ac:dyDescent="0.3">
      <c r="A12" s="58" t="s">
        <v>554</v>
      </c>
      <c r="C12" s="65">
        <v>9</v>
      </c>
      <c r="D12" s="66" t="s">
        <v>581</v>
      </c>
      <c r="E12" s="67" t="s">
        <v>582</v>
      </c>
      <c r="F12" s="67" t="s">
        <v>566</v>
      </c>
      <c r="G12" s="68" t="s">
        <v>583</v>
      </c>
    </row>
    <row r="13" spans="1:7" x14ac:dyDescent="0.3">
      <c r="A13" s="58" t="s">
        <v>555</v>
      </c>
      <c r="C13" s="65">
        <v>10</v>
      </c>
      <c r="D13" s="66" t="s">
        <v>584</v>
      </c>
      <c r="E13" s="67" t="s">
        <v>585</v>
      </c>
      <c r="F13" s="67" t="s">
        <v>566</v>
      </c>
      <c r="G13" s="68" t="s">
        <v>635</v>
      </c>
    </row>
    <row r="14" spans="1:7" x14ac:dyDescent="0.3">
      <c r="A14" s="58" t="s">
        <v>556</v>
      </c>
      <c r="C14" s="65">
        <v>11</v>
      </c>
      <c r="D14" s="66" t="s">
        <v>586</v>
      </c>
      <c r="E14" s="67" t="s">
        <v>587</v>
      </c>
      <c r="F14" s="67" t="s">
        <v>566</v>
      </c>
      <c r="G14" s="68" t="s">
        <v>583</v>
      </c>
    </row>
    <row r="15" spans="1:7" x14ac:dyDescent="0.3">
      <c r="A15" s="58" t="s">
        <v>557</v>
      </c>
      <c r="C15" s="65">
        <v>12</v>
      </c>
      <c r="D15" s="66" t="s">
        <v>588</v>
      </c>
      <c r="E15" s="67" t="s">
        <v>589</v>
      </c>
      <c r="F15" s="67" t="s">
        <v>566</v>
      </c>
      <c r="G15" s="68" t="s">
        <v>583</v>
      </c>
    </row>
    <row r="16" spans="1:7" ht="15" thickBot="1" x14ac:dyDescent="0.35">
      <c r="A16" s="59" t="s">
        <v>558</v>
      </c>
      <c r="C16" s="69">
        <v>13</v>
      </c>
      <c r="D16" s="70" t="s">
        <v>590</v>
      </c>
      <c r="E16" s="71" t="s">
        <v>591</v>
      </c>
      <c r="F16" s="71" t="s">
        <v>566</v>
      </c>
      <c r="G16" s="72" t="s">
        <v>592</v>
      </c>
    </row>
    <row r="18" spans="3:7" x14ac:dyDescent="0.3">
      <c r="C18" s="49" t="s">
        <v>593</v>
      </c>
    </row>
    <row r="19" spans="3:7" ht="14.55" customHeight="1" x14ac:dyDescent="0.3">
      <c r="C19" s="47" t="s">
        <v>594</v>
      </c>
      <c r="E19" s="190" t="s">
        <v>634</v>
      </c>
      <c r="F19" s="190"/>
      <c r="G19" s="190"/>
    </row>
    <row r="20" spans="3:7" ht="14.55" customHeight="1" x14ac:dyDescent="0.3">
      <c r="C20" s="48" t="s">
        <v>595</v>
      </c>
      <c r="D20" s="50"/>
      <c r="E20" s="190"/>
      <c r="F20" s="190"/>
      <c r="G20" s="190"/>
    </row>
    <row r="21" spans="3:7" x14ac:dyDescent="0.3">
      <c r="C21" s="48" t="s">
        <v>596</v>
      </c>
      <c r="D21" s="50"/>
      <c r="E21" s="190"/>
      <c r="F21" s="190"/>
      <c r="G21" s="190"/>
    </row>
    <row r="22" spans="3:7" x14ac:dyDescent="0.3">
      <c r="C22" s="48" t="s">
        <v>597</v>
      </c>
      <c r="D22" s="50"/>
      <c r="E22" s="190"/>
      <c r="F22" s="190"/>
      <c r="G22" s="190"/>
    </row>
    <row r="23" spans="3:7" x14ac:dyDescent="0.3">
      <c r="C23" s="48" t="s">
        <v>598</v>
      </c>
      <c r="D23" s="50"/>
      <c r="E23" s="190"/>
      <c r="F23" s="190"/>
      <c r="G23" s="190"/>
    </row>
    <row r="24" spans="3:7" x14ac:dyDescent="0.3">
      <c r="C24" s="47"/>
    </row>
    <row r="25" spans="3:7" x14ac:dyDescent="0.3">
      <c r="C25" s="191" t="s">
        <v>692</v>
      </c>
      <c r="D25" s="191"/>
      <c r="E25" s="191"/>
      <c r="F25" s="191"/>
      <c r="G25" s="191"/>
    </row>
    <row r="26" spans="3:7" x14ac:dyDescent="0.3">
      <c r="C26" s="191"/>
      <c r="D26" s="191"/>
      <c r="E26" s="191"/>
      <c r="F26" s="191"/>
      <c r="G26" s="191"/>
    </row>
  </sheetData>
  <mergeCells count="6">
    <mergeCell ref="E19:G23"/>
    <mergeCell ref="C25:G26"/>
    <mergeCell ref="C2:C3"/>
    <mergeCell ref="D2:D3"/>
    <mergeCell ref="E2:E3"/>
    <mergeCell ref="F2:G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04DCF-B9AF-433D-9209-207796D85951}">
  <dimension ref="A2:I39"/>
  <sheetViews>
    <sheetView zoomScale="80" zoomScaleNormal="80" workbookViewId="0">
      <selection activeCell="E34" sqref="E34"/>
    </sheetView>
  </sheetViews>
  <sheetFormatPr baseColWidth="10" defaultRowHeight="14.4" x14ac:dyDescent="0.3"/>
  <cols>
    <col min="1" max="1" width="22.109375" bestFit="1" customWidth="1"/>
    <col min="2" max="2" width="48.21875" bestFit="1" customWidth="1"/>
    <col min="3" max="3" width="8.77734375" style="80" bestFit="1" customWidth="1"/>
    <col min="4" max="5" width="22.88671875" bestFit="1" customWidth="1"/>
    <col min="6" max="6" width="10.88671875" style="90"/>
    <col min="7" max="7" width="45.5546875" style="91" bestFit="1" customWidth="1"/>
    <col min="8" max="8" width="13.21875" style="91" customWidth="1"/>
    <col min="9" max="9" width="14.88671875" bestFit="1" customWidth="1"/>
    <col min="258" max="259" width="49.77734375" bestFit="1" customWidth="1"/>
    <col min="260" max="260" width="16.77734375" bestFit="1" customWidth="1"/>
    <col min="261" max="261" width="18.77734375" bestFit="1" customWidth="1"/>
    <col min="514" max="515" width="49.77734375" bestFit="1" customWidth="1"/>
    <col min="516" max="516" width="16.77734375" bestFit="1" customWidth="1"/>
    <col min="517" max="517" width="18.77734375" bestFit="1" customWidth="1"/>
    <col min="770" max="771" width="49.77734375" bestFit="1" customWidth="1"/>
    <col min="772" max="772" width="16.77734375" bestFit="1" customWidth="1"/>
    <col min="773" max="773" width="18.77734375" bestFit="1" customWidth="1"/>
    <col min="1026" max="1027" width="49.77734375" bestFit="1" customWidth="1"/>
    <col min="1028" max="1028" width="16.77734375" bestFit="1" customWidth="1"/>
    <col min="1029" max="1029" width="18.77734375" bestFit="1" customWidth="1"/>
    <col min="1282" max="1283" width="49.77734375" bestFit="1" customWidth="1"/>
    <col min="1284" max="1284" width="16.77734375" bestFit="1" customWidth="1"/>
    <col min="1285" max="1285" width="18.77734375" bestFit="1" customWidth="1"/>
    <col min="1538" max="1539" width="49.77734375" bestFit="1" customWidth="1"/>
    <col min="1540" max="1540" width="16.77734375" bestFit="1" customWidth="1"/>
    <col min="1541" max="1541" width="18.77734375" bestFit="1" customWidth="1"/>
    <col min="1794" max="1795" width="49.77734375" bestFit="1" customWidth="1"/>
    <col min="1796" max="1796" width="16.77734375" bestFit="1" customWidth="1"/>
    <col min="1797" max="1797" width="18.77734375" bestFit="1" customWidth="1"/>
    <col min="2050" max="2051" width="49.77734375" bestFit="1" customWidth="1"/>
    <col min="2052" max="2052" width="16.77734375" bestFit="1" customWidth="1"/>
    <col min="2053" max="2053" width="18.77734375" bestFit="1" customWidth="1"/>
    <col min="2306" max="2307" width="49.77734375" bestFit="1" customWidth="1"/>
    <col min="2308" max="2308" width="16.77734375" bestFit="1" customWidth="1"/>
    <col min="2309" max="2309" width="18.77734375" bestFit="1" customWidth="1"/>
    <col min="2562" max="2563" width="49.77734375" bestFit="1" customWidth="1"/>
    <col min="2564" max="2564" width="16.77734375" bestFit="1" customWidth="1"/>
    <col min="2565" max="2565" width="18.77734375" bestFit="1" customWidth="1"/>
    <col min="2818" max="2819" width="49.77734375" bestFit="1" customWidth="1"/>
    <col min="2820" max="2820" width="16.77734375" bestFit="1" customWidth="1"/>
    <col min="2821" max="2821" width="18.77734375" bestFit="1" customWidth="1"/>
    <col min="3074" max="3075" width="49.77734375" bestFit="1" customWidth="1"/>
    <col min="3076" max="3076" width="16.77734375" bestFit="1" customWidth="1"/>
    <col min="3077" max="3077" width="18.77734375" bestFit="1" customWidth="1"/>
    <col min="3330" max="3331" width="49.77734375" bestFit="1" customWidth="1"/>
    <col min="3332" max="3332" width="16.77734375" bestFit="1" customWidth="1"/>
    <col min="3333" max="3333" width="18.77734375" bestFit="1" customWidth="1"/>
    <col min="3586" max="3587" width="49.77734375" bestFit="1" customWidth="1"/>
    <col min="3588" max="3588" width="16.77734375" bestFit="1" customWidth="1"/>
    <col min="3589" max="3589" width="18.77734375" bestFit="1" customWidth="1"/>
    <col min="3842" max="3843" width="49.77734375" bestFit="1" customWidth="1"/>
    <col min="3844" max="3844" width="16.77734375" bestFit="1" customWidth="1"/>
    <col min="3845" max="3845" width="18.77734375" bestFit="1" customWidth="1"/>
    <col min="4098" max="4099" width="49.77734375" bestFit="1" customWidth="1"/>
    <col min="4100" max="4100" width="16.77734375" bestFit="1" customWidth="1"/>
    <col min="4101" max="4101" width="18.77734375" bestFit="1" customWidth="1"/>
    <col min="4354" max="4355" width="49.77734375" bestFit="1" customWidth="1"/>
    <col min="4356" max="4356" width="16.77734375" bestFit="1" customWidth="1"/>
    <col min="4357" max="4357" width="18.77734375" bestFit="1" customWidth="1"/>
    <col min="4610" max="4611" width="49.77734375" bestFit="1" customWidth="1"/>
    <col min="4612" max="4612" width="16.77734375" bestFit="1" customWidth="1"/>
    <col min="4613" max="4613" width="18.77734375" bestFit="1" customWidth="1"/>
    <col min="4866" max="4867" width="49.77734375" bestFit="1" customWidth="1"/>
    <col min="4868" max="4868" width="16.77734375" bestFit="1" customWidth="1"/>
    <col min="4869" max="4869" width="18.77734375" bestFit="1" customWidth="1"/>
    <col min="5122" max="5123" width="49.77734375" bestFit="1" customWidth="1"/>
    <col min="5124" max="5124" width="16.77734375" bestFit="1" customWidth="1"/>
    <col min="5125" max="5125" width="18.77734375" bestFit="1" customWidth="1"/>
    <col min="5378" max="5379" width="49.77734375" bestFit="1" customWidth="1"/>
    <col min="5380" max="5380" width="16.77734375" bestFit="1" customWidth="1"/>
    <col min="5381" max="5381" width="18.77734375" bestFit="1" customWidth="1"/>
    <col min="5634" max="5635" width="49.77734375" bestFit="1" customWidth="1"/>
    <col min="5636" max="5636" width="16.77734375" bestFit="1" customWidth="1"/>
    <col min="5637" max="5637" width="18.77734375" bestFit="1" customWidth="1"/>
    <col min="5890" max="5891" width="49.77734375" bestFit="1" customWidth="1"/>
    <col min="5892" max="5892" width="16.77734375" bestFit="1" customWidth="1"/>
    <col min="5893" max="5893" width="18.77734375" bestFit="1" customWidth="1"/>
    <col min="6146" max="6147" width="49.77734375" bestFit="1" customWidth="1"/>
    <col min="6148" max="6148" width="16.77734375" bestFit="1" customWidth="1"/>
    <col min="6149" max="6149" width="18.77734375" bestFit="1" customWidth="1"/>
    <col min="6402" max="6403" width="49.77734375" bestFit="1" customWidth="1"/>
    <col min="6404" max="6404" width="16.77734375" bestFit="1" customWidth="1"/>
    <col min="6405" max="6405" width="18.77734375" bestFit="1" customWidth="1"/>
    <col min="6658" max="6659" width="49.77734375" bestFit="1" customWidth="1"/>
    <col min="6660" max="6660" width="16.77734375" bestFit="1" customWidth="1"/>
    <col min="6661" max="6661" width="18.77734375" bestFit="1" customWidth="1"/>
    <col min="6914" max="6915" width="49.77734375" bestFit="1" customWidth="1"/>
    <col min="6916" max="6916" width="16.77734375" bestFit="1" customWidth="1"/>
    <col min="6917" max="6917" width="18.77734375" bestFit="1" customWidth="1"/>
    <col min="7170" max="7171" width="49.77734375" bestFit="1" customWidth="1"/>
    <col min="7172" max="7172" width="16.77734375" bestFit="1" customWidth="1"/>
    <col min="7173" max="7173" width="18.77734375" bestFit="1" customWidth="1"/>
    <col min="7426" max="7427" width="49.77734375" bestFit="1" customWidth="1"/>
    <col min="7428" max="7428" width="16.77734375" bestFit="1" customWidth="1"/>
    <col min="7429" max="7429" width="18.77734375" bestFit="1" customWidth="1"/>
    <col min="7682" max="7683" width="49.77734375" bestFit="1" customWidth="1"/>
    <col min="7684" max="7684" width="16.77734375" bestFit="1" customWidth="1"/>
    <col min="7685" max="7685" width="18.77734375" bestFit="1" customWidth="1"/>
    <col min="7938" max="7939" width="49.77734375" bestFit="1" customWidth="1"/>
    <col min="7940" max="7940" width="16.77734375" bestFit="1" customWidth="1"/>
    <col min="7941" max="7941" width="18.77734375" bestFit="1" customWidth="1"/>
    <col min="8194" max="8195" width="49.77734375" bestFit="1" customWidth="1"/>
    <col min="8196" max="8196" width="16.77734375" bestFit="1" customWidth="1"/>
    <col min="8197" max="8197" width="18.77734375" bestFit="1" customWidth="1"/>
    <col min="8450" max="8451" width="49.77734375" bestFit="1" customWidth="1"/>
    <col min="8452" max="8452" width="16.77734375" bestFit="1" customWidth="1"/>
    <col min="8453" max="8453" width="18.77734375" bestFit="1" customWidth="1"/>
    <col min="8706" max="8707" width="49.77734375" bestFit="1" customWidth="1"/>
    <col min="8708" max="8708" width="16.77734375" bestFit="1" customWidth="1"/>
    <col min="8709" max="8709" width="18.77734375" bestFit="1" customWidth="1"/>
    <col min="8962" max="8963" width="49.77734375" bestFit="1" customWidth="1"/>
    <col min="8964" max="8964" width="16.77734375" bestFit="1" customWidth="1"/>
    <col min="8965" max="8965" width="18.77734375" bestFit="1" customWidth="1"/>
    <col min="9218" max="9219" width="49.77734375" bestFit="1" customWidth="1"/>
    <col min="9220" max="9220" width="16.77734375" bestFit="1" customWidth="1"/>
    <col min="9221" max="9221" width="18.77734375" bestFit="1" customWidth="1"/>
    <col min="9474" max="9475" width="49.77734375" bestFit="1" customWidth="1"/>
    <col min="9476" max="9476" width="16.77734375" bestFit="1" customWidth="1"/>
    <col min="9477" max="9477" width="18.77734375" bestFit="1" customWidth="1"/>
    <col min="9730" max="9731" width="49.77734375" bestFit="1" customWidth="1"/>
    <col min="9732" max="9732" width="16.77734375" bestFit="1" customWidth="1"/>
    <col min="9733" max="9733" width="18.77734375" bestFit="1" customWidth="1"/>
    <col min="9986" max="9987" width="49.77734375" bestFit="1" customWidth="1"/>
    <col min="9988" max="9988" width="16.77734375" bestFit="1" customWidth="1"/>
    <col min="9989" max="9989" width="18.77734375" bestFit="1" customWidth="1"/>
    <col min="10242" max="10243" width="49.77734375" bestFit="1" customWidth="1"/>
    <col min="10244" max="10244" width="16.77734375" bestFit="1" customWidth="1"/>
    <col min="10245" max="10245" width="18.77734375" bestFit="1" customWidth="1"/>
    <col min="10498" max="10499" width="49.77734375" bestFit="1" customWidth="1"/>
    <col min="10500" max="10500" width="16.77734375" bestFit="1" customWidth="1"/>
    <col min="10501" max="10501" width="18.77734375" bestFit="1" customWidth="1"/>
    <col min="10754" max="10755" width="49.77734375" bestFit="1" customWidth="1"/>
    <col min="10756" max="10756" width="16.77734375" bestFit="1" customWidth="1"/>
    <col min="10757" max="10757" width="18.77734375" bestFit="1" customWidth="1"/>
    <col min="11010" max="11011" width="49.77734375" bestFit="1" customWidth="1"/>
    <col min="11012" max="11012" width="16.77734375" bestFit="1" customWidth="1"/>
    <col min="11013" max="11013" width="18.77734375" bestFit="1" customWidth="1"/>
    <col min="11266" max="11267" width="49.77734375" bestFit="1" customWidth="1"/>
    <col min="11268" max="11268" width="16.77734375" bestFit="1" customWidth="1"/>
    <col min="11269" max="11269" width="18.77734375" bestFit="1" customWidth="1"/>
    <col min="11522" max="11523" width="49.77734375" bestFit="1" customWidth="1"/>
    <col min="11524" max="11524" width="16.77734375" bestFit="1" customWidth="1"/>
    <col min="11525" max="11525" width="18.77734375" bestFit="1" customWidth="1"/>
    <col min="11778" max="11779" width="49.77734375" bestFit="1" customWidth="1"/>
    <col min="11780" max="11780" width="16.77734375" bestFit="1" customWidth="1"/>
    <col min="11781" max="11781" width="18.77734375" bestFit="1" customWidth="1"/>
    <col min="12034" max="12035" width="49.77734375" bestFit="1" customWidth="1"/>
    <col min="12036" max="12036" width="16.77734375" bestFit="1" customWidth="1"/>
    <col min="12037" max="12037" width="18.77734375" bestFit="1" customWidth="1"/>
    <col min="12290" max="12291" width="49.77734375" bestFit="1" customWidth="1"/>
    <col min="12292" max="12292" width="16.77734375" bestFit="1" customWidth="1"/>
    <col min="12293" max="12293" width="18.77734375" bestFit="1" customWidth="1"/>
    <col min="12546" max="12547" width="49.77734375" bestFit="1" customWidth="1"/>
    <col min="12548" max="12548" width="16.77734375" bestFit="1" customWidth="1"/>
    <col min="12549" max="12549" width="18.77734375" bestFit="1" customWidth="1"/>
    <col min="12802" max="12803" width="49.77734375" bestFit="1" customWidth="1"/>
    <col min="12804" max="12804" width="16.77734375" bestFit="1" customWidth="1"/>
    <col min="12805" max="12805" width="18.77734375" bestFit="1" customWidth="1"/>
    <col min="13058" max="13059" width="49.77734375" bestFit="1" customWidth="1"/>
    <col min="13060" max="13060" width="16.77734375" bestFit="1" customWidth="1"/>
    <col min="13061" max="13061" width="18.77734375" bestFit="1" customWidth="1"/>
    <col min="13314" max="13315" width="49.77734375" bestFit="1" customWidth="1"/>
    <col min="13316" max="13316" width="16.77734375" bestFit="1" customWidth="1"/>
    <col min="13317" max="13317" width="18.77734375" bestFit="1" customWidth="1"/>
    <col min="13570" max="13571" width="49.77734375" bestFit="1" customWidth="1"/>
    <col min="13572" max="13572" width="16.77734375" bestFit="1" customWidth="1"/>
    <col min="13573" max="13573" width="18.77734375" bestFit="1" customWidth="1"/>
    <col min="13826" max="13827" width="49.77734375" bestFit="1" customWidth="1"/>
    <col min="13828" max="13828" width="16.77734375" bestFit="1" customWidth="1"/>
    <col min="13829" max="13829" width="18.77734375" bestFit="1" customWidth="1"/>
    <col min="14082" max="14083" width="49.77734375" bestFit="1" customWidth="1"/>
    <col min="14084" max="14084" width="16.77734375" bestFit="1" customWidth="1"/>
    <col min="14085" max="14085" width="18.77734375" bestFit="1" customWidth="1"/>
    <col min="14338" max="14339" width="49.77734375" bestFit="1" customWidth="1"/>
    <col min="14340" max="14340" width="16.77734375" bestFit="1" customWidth="1"/>
    <col min="14341" max="14341" width="18.77734375" bestFit="1" customWidth="1"/>
    <col min="14594" max="14595" width="49.77734375" bestFit="1" customWidth="1"/>
    <col min="14596" max="14596" width="16.77734375" bestFit="1" customWidth="1"/>
    <col min="14597" max="14597" width="18.77734375" bestFit="1" customWidth="1"/>
    <col min="14850" max="14851" width="49.77734375" bestFit="1" customWidth="1"/>
    <col min="14852" max="14852" width="16.77734375" bestFit="1" customWidth="1"/>
    <col min="14853" max="14853" width="18.77734375" bestFit="1" customWidth="1"/>
    <col min="15106" max="15107" width="49.77734375" bestFit="1" customWidth="1"/>
    <col min="15108" max="15108" width="16.77734375" bestFit="1" customWidth="1"/>
    <col min="15109" max="15109" width="18.77734375" bestFit="1" customWidth="1"/>
    <col min="15362" max="15363" width="49.77734375" bestFit="1" customWidth="1"/>
    <col min="15364" max="15364" width="16.77734375" bestFit="1" customWidth="1"/>
    <col min="15365" max="15365" width="18.77734375" bestFit="1" customWidth="1"/>
    <col min="15618" max="15619" width="49.77734375" bestFit="1" customWidth="1"/>
    <col min="15620" max="15620" width="16.77734375" bestFit="1" customWidth="1"/>
    <col min="15621" max="15621" width="18.77734375" bestFit="1" customWidth="1"/>
    <col min="15874" max="15875" width="49.77734375" bestFit="1" customWidth="1"/>
    <col min="15876" max="15876" width="16.77734375" bestFit="1" customWidth="1"/>
    <col min="15877" max="15877" width="18.77734375" bestFit="1" customWidth="1"/>
    <col min="16130" max="16131" width="49.77734375" bestFit="1" customWidth="1"/>
    <col min="16132" max="16132" width="16.77734375" bestFit="1" customWidth="1"/>
    <col min="16133" max="16133" width="18.77734375" bestFit="1" customWidth="1"/>
  </cols>
  <sheetData>
    <row r="2" spans="1:9" x14ac:dyDescent="0.3">
      <c r="A2" s="36" t="s">
        <v>641</v>
      </c>
    </row>
    <row r="3" spans="1:9" ht="15" thickBot="1" x14ac:dyDescent="0.35">
      <c r="A3" s="52"/>
      <c r="B3" s="53"/>
      <c r="C3" s="81" t="s">
        <v>626</v>
      </c>
      <c r="D3" s="54"/>
    </row>
    <row r="4" spans="1:9" ht="15" thickBot="1" x14ac:dyDescent="0.35">
      <c r="A4" s="89" t="s">
        <v>364</v>
      </c>
      <c r="B4" s="89" t="s">
        <v>627</v>
      </c>
      <c r="C4" s="82" t="s">
        <v>640</v>
      </c>
      <c r="D4" s="74" t="s">
        <v>639</v>
      </c>
      <c r="F4" s="104" t="s">
        <v>690</v>
      </c>
      <c r="G4" s="105"/>
      <c r="H4" s="106" t="s">
        <v>640</v>
      </c>
      <c r="I4" s="107" t="s">
        <v>691</v>
      </c>
    </row>
    <row r="5" spans="1:9" x14ac:dyDescent="0.3">
      <c r="A5" s="52" t="s">
        <v>358</v>
      </c>
      <c r="B5" s="52" t="s">
        <v>636</v>
      </c>
      <c r="C5" s="83">
        <v>193</v>
      </c>
      <c r="D5" s="86">
        <v>12271431</v>
      </c>
      <c r="F5" s="92" t="s">
        <v>670</v>
      </c>
      <c r="G5" s="93" t="s">
        <v>680</v>
      </c>
      <c r="H5" s="101">
        <v>225</v>
      </c>
      <c r="I5" s="94">
        <v>26621633</v>
      </c>
    </row>
    <row r="6" spans="1:9" x14ac:dyDescent="0.3">
      <c r="A6" s="73"/>
      <c r="B6" s="108" t="s">
        <v>637</v>
      </c>
      <c r="C6" s="110">
        <v>9</v>
      </c>
      <c r="D6" s="109">
        <v>39814647</v>
      </c>
      <c r="F6" s="95" t="s">
        <v>671</v>
      </c>
      <c r="G6" s="96" t="s">
        <v>681</v>
      </c>
      <c r="H6" s="102">
        <v>9</v>
      </c>
      <c r="I6" s="97">
        <v>39814647</v>
      </c>
    </row>
    <row r="7" spans="1:9" x14ac:dyDescent="0.3">
      <c r="A7" s="73"/>
      <c r="B7" s="108" t="s">
        <v>638</v>
      </c>
      <c r="C7" s="110">
        <v>708</v>
      </c>
      <c r="D7" s="109">
        <v>45035472</v>
      </c>
      <c r="F7" s="95" t="s">
        <v>672</v>
      </c>
      <c r="G7" s="96" t="s">
        <v>682</v>
      </c>
      <c r="H7" s="102">
        <v>737</v>
      </c>
      <c r="I7" s="97">
        <v>51635040</v>
      </c>
    </row>
    <row r="8" spans="1:9" x14ac:dyDescent="0.3">
      <c r="A8" s="73"/>
      <c r="B8" s="108" t="s">
        <v>660</v>
      </c>
      <c r="C8" s="110">
        <v>16</v>
      </c>
      <c r="D8" s="109">
        <v>196580</v>
      </c>
      <c r="F8" s="95" t="s">
        <v>673</v>
      </c>
      <c r="G8" s="96" t="s">
        <v>683</v>
      </c>
      <c r="H8" s="102">
        <v>16</v>
      </c>
      <c r="I8" s="97">
        <v>196580</v>
      </c>
    </row>
    <row r="9" spans="1:9" x14ac:dyDescent="0.3">
      <c r="A9" s="73"/>
      <c r="B9" s="108" t="s">
        <v>661</v>
      </c>
      <c r="C9" s="110">
        <v>622</v>
      </c>
      <c r="D9" s="109">
        <v>74468037</v>
      </c>
      <c r="F9" s="95" t="s">
        <v>674</v>
      </c>
      <c r="G9" s="96" t="s">
        <v>684</v>
      </c>
      <c r="H9" s="102">
        <v>942</v>
      </c>
      <c r="I9" s="97">
        <v>174763283</v>
      </c>
    </row>
    <row r="10" spans="1:9" x14ac:dyDescent="0.3">
      <c r="A10" s="73"/>
      <c r="B10" s="108" t="s">
        <v>662</v>
      </c>
      <c r="C10" s="110">
        <v>20</v>
      </c>
      <c r="D10" s="109">
        <v>11918836</v>
      </c>
      <c r="F10" s="95" t="s">
        <v>675</v>
      </c>
      <c r="G10" s="96" t="s">
        <v>685</v>
      </c>
      <c r="H10" s="102">
        <v>28</v>
      </c>
      <c r="I10" s="97">
        <v>13993499</v>
      </c>
    </row>
    <row r="11" spans="1:9" x14ac:dyDescent="0.3">
      <c r="A11" s="73"/>
      <c r="B11" s="108" t="s">
        <v>663</v>
      </c>
      <c r="C11" s="110">
        <v>104</v>
      </c>
      <c r="D11" s="109">
        <v>0</v>
      </c>
      <c r="F11" s="95" t="s">
        <v>676</v>
      </c>
      <c r="G11" s="96" t="s">
        <v>686</v>
      </c>
      <c r="H11" s="102">
        <v>312</v>
      </c>
      <c r="I11" s="97">
        <v>42730711</v>
      </c>
    </row>
    <row r="12" spans="1:9" x14ac:dyDescent="0.3">
      <c r="A12" s="73"/>
      <c r="B12" s="108" t="s">
        <v>664</v>
      </c>
      <c r="C12" s="110">
        <v>31</v>
      </c>
      <c r="D12" s="109">
        <v>229983096</v>
      </c>
      <c r="F12" s="95" t="s">
        <v>677</v>
      </c>
      <c r="G12" s="96" t="s">
        <v>687</v>
      </c>
      <c r="H12" s="102">
        <v>133</v>
      </c>
      <c r="I12" s="97">
        <v>1343497447</v>
      </c>
    </row>
    <row r="13" spans="1:9" x14ac:dyDescent="0.3">
      <c r="A13" s="73"/>
      <c r="B13" s="108" t="s">
        <v>628</v>
      </c>
      <c r="C13" s="110">
        <v>1</v>
      </c>
      <c r="D13" s="109">
        <v>3300000</v>
      </c>
      <c r="F13" s="95" t="s">
        <v>678</v>
      </c>
      <c r="G13" s="96" t="s">
        <v>688</v>
      </c>
      <c r="H13" s="102">
        <v>1</v>
      </c>
      <c r="I13" s="97">
        <v>3300000</v>
      </c>
    </row>
    <row r="14" spans="1:9" ht="15" thickBot="1" x14ac:dyDescent="0.35">
      <c r="A14" s="76" t="s">
        <v>629</v>
      </c>
      <c r="B14" s="77"/>
      <c r="C14" s="84">
        <v>1704</v>
      </c>
      <c r="D14" s="87">
        <v>416988099</v>
      </c>
      <c r="F14" s="98" t="s">
        <v>679</v>
      </c>
      <c r="G14" s="99" t="s">
        <v>689</v>
      </c>
      <c r="H14" s="103">
        <v>6</v>
      </c>
      <c r="I14" s="100">
        <v>3962129</v>
      </c>
    </row>
    <row r="15" spans="1:9" x14ac:dyDescent="0.3">
      <c r="A15" s="52" t="s">
        <v>668</v>
      </c>
      <c r="B15" s="52" t="s">
        <v>636</v>
      </c>
      <c r="C15" s="83">
        <v>7</v>
      </c>
      <c r="D15" s="86">
        <v>502958</v>
      </c>
    </row>
    <row r="16" spans="1:9" x14ac:dyDescent="0.3">
      <c r="A16" s="73"/>
      <c r="B16" s="108" t="s">
        <v>638</v>
      </c>
      <c r="C16" s="110">
        <v>19</v>
      </c>
      <c r="D16" s="109">
        <v>5387710</v>
      </c>
    </row>
    <row r="17" spans="1:4" x14ac:dyDescent="0.3">
      <c r="A17" s="73"/>
      <c r="B17" s="108" t="s">
        <v>661</v>
      </c>
      <c r="C17" s="110">
        <v>228</v>
      </c>
      <c r="D17" s="109">
        <v>76768574</v>
      </c>
    </row>
    <row r="18" spans="1:4" x14ac:dyDescent="0.3">
      <c r="A18" s="73"/>
      <c r="B18" s="108" t="s">
        <v>662</v>
      </c>
      <c r="C18" s="110">
        <v>1</v>
      </c>
      <c r="D18" s="109">
        <v>9914</v>
      </c>
    </row>
    <row r="19" spans="1:4" x14ac:dyDescent="0.3">
      <c r="A19" s="73"/>
      <c r="B19" s="108" t="s">
        <v>663</v>
      </c>
      <c r="C19" s="110">
        <v>195</v>
      </c>
      <c r="D19" s="109">
        <v>42730711</v>
      </c>
    </row>
    <row r="20" spans="1:4" x14ac:dyDescent="0.3">
      <c r="A20" s="73"/>
      <c r="B20" s="108" t="s">
        <v>664</v>
      </c>
      <c r="C20" s="110">
        <v>95</v>
      </c>
      <c r="D20" s="109">
        <v>1058576059</v>
      </c>
    </row>
    <row r="21" spans="1:4" x14ac:dyDescent="0.3">
      <c r="A21" s="76" t="s">
        <v>669</v>
      </c>
      <c r="B21" s="77"/>
      <c r="C21" s="84">
        <v>545</v>
      </c>
      <c r="D21" s="87">
        <v>1183975926</v>
      </c>
    </row>
    <row r="22" spans="1:4" x14ac:dyDescent="0.3">
      <c r="A22" s="52" t="s">
        <v>359</v>
      </c>
      <c r="B22" s="52" t="s">
        <v>638</v>
      </c>
      <c r="C22" s="83">
        <v>4</v>
      </c>
      <c r="D22" s="86">
        <v>120872</v>
      </c>
    </row>
    <row r="23" spans="1:4" x14ac:dyDescent="0.3">
      <c r="A23" s="73"/>
      <c r="B23" s="108" t="s">
        <v>661</v>
      </c>
      <c r="C23" s="110">
        <v>79</v>
      </c>
      <c r="D23" s="109">
        <v>8928545</v>
      </c>
    </row>
    <row r="24" spans="1:4" x14ac:dyDescent="0.3">
      <c r="A24" s="73"/>
      <c r="B24" s="108" t="s">
        <v>663</v>
      </c>
      <c r="C24" s="110">
        <v>13</v>
      </c>
      <c r="D24" s="109">
        <v>0</v>
      </c>
    </row>
    <row r="25" spans="1:4" x14ac:dyDescent="0.3">
      <c r="A25" s="73"/>
      <c r="B25" s="108" t="s">
        <v>664</v>
      </c>
      <c r="C25" s="110">
        <v>7</v>
      </c>
      <c r="D25" s="109">
        <v>54938292</v>
      </c>
    </row>
    <row r="26" spans="1:4" x14ac:dyDescent="0.3">
      <c r="A26" s="76" t="s">
        <v>630</v>
      </c>
      <c r="B26" s="77"/>
      <c r="C26" s="84">
        <v>103</v>
      </c>
      <c r="D26" s="87">
        <v>63987709</v>
      </c>
    </row>
    <row r="27" spans="1:4" x14ac:dyDescent="0.3">
      <c r="A27" s="52" t="s">
        <v>360</v>
      </c>
      <c r="B27" s="52" t="s">
        <v>636</v>
      </c>
      <c r="C27" s="83">
        <v>25</v>
      </c>
      <c r="D27" s="86">
        <v>13847244</v>
      </c>
    </row>
    <row r="28" spans="1:4" x14ac:dyDescent="0.3">
      <c r="A28" s="73"/>
      <c r="B28" s="108" t="s">
        <v>638</v>
      </c>
      <c r="C28" s="110">
        <v>6</v>
      </c>
      <c r="D28" s="109">
        <v>1090986</v>
      </c>
    </row>
    <row r="29" spans="1:4" x14ac:dyDescent="0.3">
      <c r="A29" s="73"/>
      <c r="B29" s="108" t="s">
        <v>661</v>
      </c>
      <c r="C29" s="110">
        <v>13</v>
      </c>
      <c r="D29" s="109">
        <v>14598127</v>
      </c>
    </row>
    <row r="30" spans="1:4" x14ac:dyDescent="0.3">
      <c r="A30" s="73"/>
      <c r="B30" s="108" t="s">
        <v>662</v>
      </c>
      <c r="C30" s="110">
        <v>7</v>
      </c>
      <c r="D30" s="109">
        <v>2064749</v>
      </c>
    </row>
    <row r="31" spans="1:4" x14ac:dyDescent="0.3">
      <c r="A31" s="73"/>
      <c r="B31" s="108" t="s">
        <v>631</v>
      </c>
      <c r="C31" s="110">
        <v>6</v>
      </c>
      <c r="D31" s="109">
        <v>3962129</v>
      </c>
    </row>
    <row r="32" spans="1:4" x14ac:dyDescent="0.3">
      <c r="A32" s="76" t="s">
        <v>632</v>
      </c>
      <c r="B32" s="77"/>
      <c r="C32" s="84">
        <v>57</v>
      </c>
      <c r="D32" s="87">
        <v>35563235</v>
      </c>
    </row>
    <row r="33" spans="1:4" x14ac:dyDescent="0.3">
      <c r="A33" s="78" t="s">
        <v>361</v>
      </c>
      <c r="B33" s="79"/>
      <c r="C33" s="85">
        <v>2409</v>
      </c>
      <c r="D33" s="88">
        <v>1700514969</v>
      </c>
    </row>
    <row r="34" spans="1:4" x14ac:dyDescent="0.3">
      <c r="C34"/>
    </row>
    <row r="35" spans="1:4" x14ac:dyDescent="0.3">
      <c r="C35"/>
    </row>
    <row r="36" spans="1:4" x14ac:dyDescent="0.3">
      <c r="C36"/>
    </row>
    <row r="37" spans="1:4" x14ac:dyDescent="0.3">
      <c r="C37"/>
    </row>
    <row r="38" spans="1:4" x14ac:dyDescent="0.3">
      <c r="C38"/>
    </row>
    <row r="39" spans="1:4" x14ac:dyDescent="0.3">
      <c r="C39"/>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77454-AF9E-47F5-AF58-429F392EC2D6}">
  <dimension ref="A1:E168"/>
  <sheetViews>
    <sheetView topLeftCell="A49" zoomScale="70" zoomScaleNormal="70" workbookViewId="0">
      <selection activeCell="G15" sqref="G15"/>
    </sheetView>
  </sheetViews>
  <sheetFormatPr baseColWidth="10" defaultRowHeight="14.4" x14ac:dyDescent="0.3"/>
  <cols>
    <col min="1" max="1" width="70.77734375" bestFit="1" customWidth="1"/>
    <col min="3" max="3" width="43.77734375" bestFit="1" customWidth="1"/>
    <col min="4" max="4" width="17.5546875" bestFit="1" customWidth="1"/>
    <col min="5" max="5" width="10.88671875" style="75"/>
    <col min="6" max="6" width="11" bestFit="1" customWidth="1"/>
  </cols>
  <sheetData>
    <row r="1" spans="1:5" ht="18" x14ac:dyDescent="0.35">
      <c r="A1" s="195" t="s">
        <v>0</v>
      </c>
      <c r="B1" s="195"/>
      <c r="C1" s="195"/>
      <c r="D1" s="195"/>
      <c r="E1" s="195"/>
    </row>
    <row r="2" spans="1:5" x14ac:dyDescent="0.3">
      <c r="A2" s="1" t="s">
        <v>1</v>
      </c>
      <c r="B2" s="1" t="s">
        <v>2</v>
      </c>
      <c r="C2" s="1" t="s">
        <v>3</v>
      </c>
      <c r="D2" s="1" t="s">
        <v>4</v>
      </c>
      <c r="E2" s="1" t="s">
        <v>5</v>
      </c>
    </row>
    <row r="3" spans="1:5" x14ac:dyDescent="0.3">
      <c r="A3" s="2" t="s">
        <v>6</v>
      </c>
      <c r="B3" s="2" t="s">
        <v>7</v>
      </c>
      <c r="C3" s="2" t="s">
        <v>8</v>
      </c>
      <c r="D3" s="3" t="s">
        <v>9</v>
      </c>
      <c r="E3" s="3">
        <v>24</v>
      </c>
    </row>
    <row r="4" spans="1:5" x14ac:dyDescent="0.3">
      <c r="A4" s="4" t="s">
        <v>6</v>
      </c>
      <c r="B4" s="4" t="s">
        <v>10</v>
      </c>
      <c r="C4" s="4" t="s">
        <v>11</v>
      </c>
      <c r="D4" s="5" t="s">
        <v>9</v>
      </c>
      <c r="E4" s="5">
        <v>42</v>
      </c>
    </row>
    <row r="5" spans="1:5" x14ac:dyDescent="0.3">
      <c r="A5" s="2" t="s">
        <v>6</v>
      </c>
      <c r="B5" s="2" t="s">
        <v>12</v>
      </c>
      <c r="C5" s="2" t="s">
        <v>13</v>
      </c>
      <c r="D5" s="3" t="s">
        <v>9</v>
      </c>
      <c r="E5" s="3">
        <v>68</v>
      </c>
    </row>
    <row r="6" spans="1:5" x14ac:dyDescent="0.3">
      <c r="A6" s="4" t="s">
        <v>6</v>
      </c>
      <c r="B6" s="4" t="s">
        <v>14</v>
      </c>
      <c r="C6" s="4" t="s">
        <v>15</v>
      </c>
      <c r="D6" s="5" t="s">
        <v>9</v>
      </c>
      <c r="E6" s="5">
        <v>29</v>
      </c>
    </row>
    <row r="7" spans="1:5" x14ac:dyDescent="0.3">
      <c r="A7" s="2" t="s">
        <v>16</v>
      </c>
      <c r="B7" s="2" t="s">
        <v>17</v>
      </c>
      <c r="C7" s="2" t="s">
        <v>18</v>
      </c>
      <c r="D7" s="3" t="s">
        <v>9</v>
      </c>
      <c r="E7" s="3">
        <v>0</v>
      </c>
    </row>
    <row r="8" spans="1:5" x14ac:dyDescent="0.3">
      <c r="A8" s="4" t="s">
        <v>16</v>
      </c>
      <c r="B8" s="4" t="s">
        <v>19</v>
      </c>
      <c r="C8" s="4" t="s">
        <v>20</v>
      </c>
      <c r="D8" s="5" t="s">
        <v>9</v>
      </c>
      <c r="E8" s="5">
        <v>35</v>
      </c>
    </row>
    <row r="9" spans="1:5" x14ac:dyDescent="0.3">
      <c r="A9" s="2" t="s">
        <v>16</v>
      </c>
      <c r="B9" s="2" t="s">
        <v>21</v>
      </c>
      <c r="C9" s="2" t="s">
        <v>22</v>
      </c>
      <c r="D9" s="3" t="s">
        <v>9</v>
      </c>
      <c r="E9" s="3">
        <v>32</v>
      </c>
    </row>
    <row r="10" spans="1:5" x14ac:dyDescent="0.3">
      <c r="A10" s="4" t="s">
        <v>16</v>
      </c>
      <c r="B10" s="4" t="s">
        <v>23</v>
      </c>
      <c r="C10" s="4" t="s">
        <v>24</v>
      </c>
      <c r="D10" s="5" t="s">
        <v>9</v>
      </c>
      <c r="E10" s="5">
        <v>0</v>
      </c>
    </row>
    <row r="11" spans="1:5" x14ac:dyDescent="0.3">
      <c r="A11" s="2" t="s">
        <v>16</v>
      </c>
      <c r="B11" s="2" t="s">
        <v>25</v>
      </c>
      <c r="C11" s="2" t="s">
        <v>26</v>
      </c>
      <c r="D11" s="3" t="s">
        <v>9</v>
      </c>
      <c r="E11" s="3">
        <v>0</v>
      </c>
    </row>
    <row r="12" spans="1:5" x14ac:dyDescent="0.3">
      <c r="A12" s="4" t="s">
        <v>16</v>
      </c>
      <c r="B12" s="4" t="s">
        <v>27</v>
      </c>
      <c r="C12" s="4" t="s">
        <v>28</v>
      </c>
      <c r="D12" s="5" t="s">
        <v>9</v>
      </c>
      <c r="E12" s="5">
        <v>0</v>
      </c>
    </row>
    <row r="13" spans="1:5" x14ac:dyDescent="0.3">
      <c r="A13" s="2" t="s">
        <v>16</v>
      </c>
      <c r="B13" s="2" t="s">
        <v>29</v>
      </c>
      <c r="C13" s="2" t="s">
        <v>30</v>
      </c>
      <c r="D13" s="3" t="s">
        <v>9</v>
      </c>
      <c r="E13" s="3">
        <v>0</v>
      </c>
    </row>
    <row r="14" spans="1:5" x14ac:dyDescent="0.3">
      <c r="A14" s="4" t="s">
        <v>16</v>
      </c>
      <c r="B14" s="4" t="s">
        <v>31</v>
      </c>
      <c r="C14" s="4" t="s">
        <v>32</v>
      </c>
      <c r="D14" s="5" t="s">
        <v>9</v>
      </c>
      <c r="E14" s="5">
        <v>0</v>
      </c>
    </row>
    <row r="15" spans="1:5" x14ac:dyDescent="0.3">
      <c r="A15" s="2" t="s">
        <v>16</v>
      </c>
      <c r="B15" s="2" t="s">
        <v>33</v>
      </c>
      <c r="C15" s="2" t="s">
        <v>34</v>
      </c>
      <c r="D15" s="3" t="s">
        <v>9</v>
      </c>
      <c r="E15" s="3">
        <v>0</v>
      </c>
    </row>
    <row r="16" spans="1:5" x14ac:dyDescent="0.3">
      <c r="A16" s="4" t="s">
        <v>16</v>
      </c>
      <c r="B16" s="4" t="s">
        <v>35</v>
      </c>
      <c r="C16" s="4" t="s">
        <v>36</v>
      </c>
      <c r="D16" s="5" t="s">
        <v>9</v>
      </c>
      <c r="E16" s="5">
        <v>0</v>
      </c>
    </row>
    <row r="17" spans="1:5" x14ac:dyDescent="0.3">
      <c r="A17" s="2" t="s">
        <v>16</v>
      </c>
      <c r="B17" s="2" t="s">
        <v>37</v>
      </c>
      <c r="C17" s="2" t="s">
        <v>38</v>
      </c>
      <c r="D17" s="3" t="s">
        <v>9</v>
      </c>
      <c r="E17" s="3">
        <v>0</v>
      </c>
    </row>
    <row r="18" spans="1:5" x14ac:dyDescent="0.3">
      <c r="A18" s="4" t="s">
        <v>16</v>
      </c>
      <c r="B18" s="4" t="s">
        <v>39</v>
      </c>
      <c r="C18" s="4" t="s">
        <v>40</v>
      </c>
      <c r="D18" s="5" t="s">
        <v>9</v>
      </c>
      <c r="E18" s="5">
        <v>23</v>
      </c>
    </row>
    <row r="19" spans="1:5" x14ac:dyDescent="0.3">
      <c r="A19" s="2" t="s">
        <v>41</v>
      </c>
      <c r="B19" s="2" t="s">
        <v>42</v>
      </c>
      <c r="C19" s="2" t="s">
        <v>43</v>
      </c>
      <c r="D19" s="3" t="s">
        <v>44</v>
      </c>
      <c r="E19" s="3">
        <v>44</v>
      </c>
    </row>
    <row r="20" spans="1:5" x14ac:dyDescent="0.3">
      <c r="A20" s="4" t="s">
        <v>41</v>
      </c>
      <c r="B20" s="4" t="s">
        <v>45</v>
      </c>
      <c r="C20" s="4" t="s">
        <v>46</v>
      </c>
      <c r="D20" s="5" t="s">
        <v>44</v>
      </c>
      <c r="E20" s="5">
        <v>248</v>
      </c>
    </row>
    <row r="21" spans="1:5" x14ac:dyDescent="0.3">
      <c r="A21" s="2" t="s">
        <v>41</v>
      </c>
      <c r="B21" s="2" t="s">
        <v>47</v>
      </c>
      <c r="C21" s="2" t="s">
        <v>48</v>
      </c>
      <c r="D21" s="3" t="s">
        <v>44</v>
      </c>
      <c r="E21" s="3">
        <v>175</v>
      </c>
    </row>
    <row r="22" spans="1:5" x14ac:dyDescent="0.3">
      <c r="A22" s="4" t="s">
        <v>49</v>
      </c>
      <c r="B22" s="4" t="s">
        <v>50</v>
      </c>
      <c r="C22" s="4" t="s">
        <v>51</v>
      </c>
      <c r="D22" s="5" t="s">
        <v>9</v>
      </c>
      <c r="E22" s="5">
        <v>64</v>
      </c>
    </row>
    <row r="23" spans="1:5" x14ac:dyDescent="0.3">
      <c r="A23" s="2" t="s">
        <v>49</v>
      </c>
      <c r="B23" s="2" t="s">
        <v>52</v>
      </c>
      <c r="C23" s="2" t="s">
        <v>53</v>
      </c>
      <c r="D23" s="3" t="s">
        <v>9</v>
      </c>
      <c r="E23" s="3">
        <v>21</v>
      </c>
    </row>
    <row r="24" spans="1:5" x14ac:dyDescent="0.3">
      <c r="A24" s="4" t="s">
        <v>49</v>
      </c>
      <c r="B24" s="4" t="s">
        <v>54</v>
      </c>
      <c r="C24" s="4" t="s">
        <v>55</v>
      </c>
      <c r="D24" s="5" t="s">
        <v>9</v>
      </c>
      <c r="E24" s="5">
        <v>30</v>
      </c>
    </row>
    <row r="25" spans="1:5" x14ac:dyDescent="0.3">
      <c r="A25" s="2" t="s">
        <v>49</v>
      </c>
      <c r="B25" s="2" t="s">
        <v>56</v>
      </c>
      <c r="C25" s="2" t="s">
        <v>57</v>
      </c>
      <c r="D25" s="3" t="s">
        <v>9</v>
      </c>
      <c r="E25" s="3">
        <v>3</v>
      </c>
    </row>
    <row r="26" spans="1:5" x14ac:dyDescent="0.3">
      <c r="A26" s="4" t="s">
        <v>49</v>
      </c>
      <c r="B26" s="4" t="s">
        <v>58</v>
      </c>
      <c r="C26" s="4" t="s">
        <v>59</v>
      </c>
      <c r="D26" s="5" t="s">
        <v>9</v>
      </c>
      <c r="E26" s="5">
        <v>63</v>
      </c>
    </row>
    <row r="27" spans="1:5" x14ac:dyDescent="0.3">
      <c r="A27" s="2" t="s">
        <v>49</v>
      </c>
      <c r="B27" s="2" t="s">
        <v>60</v>
      </c>
      <c r="C27" s="2" t="s">
        <v>61</v>
      </c>
      <c r="D27" s="3" t="s">
        <v>62</v>
      </c>
      <c r="E27" s="3">
        <v>67</v>
      </c>
    </row>
    <row r="28" spans="1:5" x14ac:dyDescent="0.3">
      <c r="A28" s="4" t="s">
        <v>49</v>
      </c>
      <c r="B28" s="4" t="s">
        <v>63</v>
      </c>
      <c r="C28" s="4" t="s">
        <v>64</v>
      </c>
      <c r="D28" s="5" t="s">
        <v>65</v>
      </c>
      <c r="E28" s="5">
        <v>545</v>
      </c>
    </row>
    <row r="29" spans="1:5" x14ac:dyDescent="0.3">
      <c r="A29" s="2" t="s">
        <v>49</v>
      </c>
      <c r="B29" s="2" t="s">
        <v>66</v>
      </c>
      <c r="C29" s="2" t="s">
        <v>67</v>
      </c>
      <c r="D29" s="3" t="s">
        <v>65</v>
      </c>
      <c r="E29" s="3">
        <v>194</v>
      </c>
    </row>
    <row r="30" spans="1:5" x14ac:dyDescent="0.3">
      <c r="A30" s="4" t="s">
        <v>49</v>
      </c>
      <c r="B30" s="4" t="s">
        <v>68</v>
      </c>
      <c r="C30" s="4" t="s">
        <v>69</v>
      </c>
      <c r="D30" s="5" t="s">
        <v>70</v>
      </c>
      <c r="E30" s="5">
        <v>96</v>
      </c>
    </row>
    <row r="31" spans="1:5" x14ac:dyDescent="0.3">
      <c r="A31" s="2" t="s">
        <v>49</v>
      </c>
      <c r="B31" s="2" t="s">
        <v>71</v>
      </c>
      <c r="C31" s="2" t="s">
        <v>72</v>
      </c>
      <c r="D31" s="3" t="s">
        <v>65</v>
      </c>
      <c r="E31" s="3">
        <v>186</v>
      </c>
    </row>
    <row r="32" spans="1:5" x14ac:dyDescent="0.3">
      <c r="A32" s="4" t="s">
        <v>49</v>
      </c>
      <c r="B32" s="4" t="s">
        <v>73</v>
      </c>
      <c r="C32" s="4" t="s">
        <v>74</v>
      </c>
      <c r="D32" s="5" t="s">
        <v>9</v>
      </c>
      <c r="E32" s="5">
        <v>3</v>
      </c>
    </row>
    <row r="33" spans="1:5" x14ac:dyDescent="0.3">
      <c r="A33" s="2" t="s">
        <v>49</v>
      </c>
      <c r="B33" s="2" t="s">
        <v>75</v>
      </c>
      <c r="C33" s="2" t="s">
        <v>76</v>
      </c>
      <c r="D33" s="3" t="s">
        <v>70</v>
      </c>
      <c r="E33" s="3">
        <v>41</v>
      </c>
    </row>
    <row r="34" spans="1:5" x14ac:dyDescent="0.3">
      <c r="A34" s="4" t="s">
        <v>49</v>
      </c>
      <c r="B34" s="4" t="s">
        <v>77</v>
      </c>
      <c r="C34" s="4" t="s">
        <v>78</v>
      </c>
      <c r="D34" s="5" t="s">
        <v>9</v>
      </c>
      <c r="E34" s="5">
        <v>4</v>
      </c>
    </row>
    <row r="35" spans="1:5" x14ac:dyDescent="0.3">
      <c r="A35" s="2" t="s">
        <v>49</v>
      </c>
      <c r="B35" s="2" t="s">
        <v>79</v>
      </c>
      <c r="C35" s="2" t="s">
        <v>80</v>
      </c>
      <c r="D35" s="3" t="s">
        <v>81</v>
      </c>
      <c r="E35" s="3">
        <v>61</v>
      </c>
    </row>
    <row r="36" spans="1:5" x14ac:dyDescent="0.3">
      <c r="A36" s="4" t="s">
        <v>49</v>
      </c>
      <c r="B36" s="4" t="s">
        <v>82</v>
      </c>
      <c r="C36" s="4" t="s">
        <v>83</v>
      </c>
      <c r="D36" s="5" t="s">
        <v>9</v>
      </c>
      <c r="E36" s="5">
        <v>2</v>
      </c>
    </row>
    <row r="37" spans="1:5" x14ac:dyDescent="0.3">
      <c r="A37" s="2" t="s">
        <v>49</v>
      </c>
      <c r="B37" s="2" t="s">
        <v>84</v>
      </c>
      <c r="C37" s="2" t="s">
        <v>85</v>
      </c>
      <c r="D37" s="3" t="s">
        <v>9</v>
      </c>
      <c r="E37" s="3">
        <v>170</v>
      </c>
    </row>
    <row r="38" spans="1:5" x14ac:dyDescent="0.3">
      <c r="A38" s="4" t="s">
        <v>49</v>
      </c>
      <c r="B38" s="4" t="s">
        <v>86</v>
      </c>
      <c r="C38" s="4" t="s">
        <v>87</v>
      </c>
      <c r="D38" s="5" t="s">
        <v>9</v>
      </c>
      <c r="E38" s="5">
        <v>167</v>
      </c>
    </row>
    <row r="39" spans="1:5" x14ac:dyDescent="0.3">
      <c r="A39" s="2" t="s">
        <v>49</v>
      </c>
      <c r="B39" s="2" t="s">
        <v>88</v>
      </c>
      <c r="C39" s="2" t="s">
        <v>89</v>
      </c>
      <c r="D39" s="3" t="s">
        <v>9</v>
      </c>
      <c r="E39" s="3">
        <v>85</v>
      </c>
    </row>
    <row r="40" spans="1:5" x14ac:dyDescent="0.3">
      <c r="A40" s="4" t="s">
        <v>49</v>
      </c>
      <c r="B40" s="4" t="s">
        <v>90</v>
      </c>
      <c r="C40" s="4" t="s">
        <v>91</v>
      </c>
      <c r="D40" s="5" t="s">
        <v>92</v>
      </c>
      <c r="E40" s="5">
        <v>153</v>
      </c>
    </row>
    <row r="41" spans="1:5" x14ac:dyDescent="0.3">
      <c r="A41" s="2" t="s">
        <v>49</v>
      </c>
      <c r="B41" s="2" t="s">
        <v>93</v>
      </c>
      <c r="C41" s="2" t="s">
        <v>94</v>
      </c>
      <c r="D41" s="3" t="s">
        <v>9</v>
      </c>
      <c r="E41" s="3">
        <v>6</v>
      </c>
    </row>
    <row r="42" spans="1:5" x14ac:dyDescent="0.3">
      <c r="A42" s="4" t="s">
        <v>49</v>
      </c>
      <c r="B42" s="4" t="s">
        <v>95</v>
      </c>
      <c r="C42" s="4" t="s">
        <v>96</v>
      </c>
      <c r="D42" s="5" t="s">
        <v>70</v>
      </c>
      <c r="E42" s="5">
        <v>35</v>
      </c>
    </row>
    <row r="43" spans="1:5" x14ac:dyDescent="0.3">
      <c r="A43" s="2" t="s">
        <v>49</v>
      </c>
      <c r="B43" s="2" t="s">
        <v>97</v>
      </c>
      <c r="C43" s="2" t="s">
        <v>98</v>
      </c>
      <c r="D43" s="3" t="s">
        <v>92</v>
      </c>
      <c r="E43" s="3">
        <v>0</v>
      </c>
    </row>
    <row r="44" spans="1:5" x14ac:dyDescent="0.3">
      <c r="A44" s="4" t="s">
        <v>49</v>
      </c>
      <c r="B44" s="4" t="s">
        <v>99</v>
      </c>
      <c r="C44" s="4" t="s">
        <v>100</v>
      </c>
      <c r="D44" s="5" t="s">
        <v>92</v>
      </c>
      <c r="E44" s="5">
        <v>0</v>
      </c>
    </row>
    <row r="45" spans="1:5" x14ac:dyDescent="0.3">
      <c r="A45" s="2" t="s">
        <v>49</v>
      </c>
      <c r="B45" s="2" t="s">
        <v>101</v>
      </c>
      <c r="C45" s="2" t="s">
        <v>102</v>
      </c>
      <c r="D45" s="3" t="s">
        <v>9</v>
      </c>
      <c r="E45" s="3">
        <v>352</v>
      </c>
    </row>
    <row r="46" spans="1:5" x14ac:dyDescent="0.3">
      <c r="A46" s="4" t="s">
        <v>49</v>
      </c>
      <c r="B46" s="4" t="s">
        <v>103</v>
      </c>
      <c r="C46" s="4" t="s">
        <v>104</v>
      </c>
      <c r="D46" s="5" t="s">
        <v>9</v>
      </c>
      <c r="E46" s="5">
        <v>4</v>
      </c>
    </row>
    <row r="47" spans="1:5" x14ac:dyDescent="0.3">
      <c r="A47" s="2" t="s">
        <v>49</v>
      </c>
      <c r="B47" s="2" t="s">
        <v>105</v>
      </c>
      <c r="C47" s="2" t="s">
        <v>106</v>
      </c>
      <c r="D47" s="3" t="s">
        <v>9</v>
      </c>
      <c r="E47" s="3">
        <v>269</v>
      </c>
    </row>
    <row r="48" spans="1:5" x14ac:dyDescent="0.3">
      <c r="A48" s="4" t="s">
        <v>49</v>
      </c>
      <c r="B48" s="4" t="s">
        <v>107</v>
      </c>
      <c r="C48" s="4" t="s">
        <v>108</v>
      </c>
      <c r="D48" s="5" t="s">
        <v>9</v>
      </c>
      <c r="E48" s="5">
        <v>26</v>
      </c>
    </row>
    <row r="49" spans="1:5" x14ac:dyDescent="0.3">
      <c r="A49" s="2" t="s">
        <v>49</v>
      </c>
      <c r="B49" s="2" t="s">
        <v>109</v>
      </c>
      <c r="C49" s="2" t="s">
        <v>110</v>
      </c>
      <c r="D49" s="3" t="s">
        <v>9</v>
      </c>
      <c r="E49" s="3">
        <v>24</v>
      </c>
    </row>
    <row r="50" spans="1:5" x14ac:dyDescent="0.3">
      <c r="A50" s="4" t="s">
        <v>49</v>
      </c>
      <c r="B50" s="4" t="s">
        <v>111</v>
      </c>
      <c r="C50" s="4" t="s">
        <v>112</v>
      </c>
      <c r="D50" s="5" t="s">
        <v>92</v>
      </c>
      <c r="E50" s="5">
        <v>2</v>
      </c>
    </row>
    <row r="51" spans="1:5" x14ac:dyDescent="0.3">
      <c r="A51" s="2" t="s">
        <v>49</v>
      </c>
      <c r="B51" s="2" t="s">
        <v>113</v>
      </c>
      <c r="C51" s="2" t="s">
        <v>114</v>
      </c>
      <c r="D51" s="3" t="s">
        <v>9</v>
      </c>
      <c r="E51" s="3">
        <v>0</v>
      </c>
    </row>
    <row r="52" spans="1:5" x14ac:dyDescent="0.3">
      <c r="A52" s="4" t="s">
        <v>49</v>
      </c>
      <c r="B52" s="4" t="s">
        <v>115</v>
      </c>
      <c r="C52" s="4" t="s">
        <v>116</v>
      </c>
      <c r="D52" s="5" t="s">
        <v>9</v>
      </c>
      <c r="E52" s="5">
        <v>16</v>
      </c>
    </row>
    <row r="53" spans="1:5" x14ac:dyDescent="0.3">
      <c r="A53" s="2" t="s">
        <v>117</v>
      </c>
      <c r="B53" s="6" t="s">
        <v>118</v>
      </c>
      <c r="C53" s="2" t="s">
        <v>119</v>
      </c>
      <c r="D53" s="3" t="s">
        <v>9</v>
      </c>
      <c r="E53" s="3">
        <v>14</v>
      </c>
    </row>
    <row r="54" spans="1:5" x14ac:dyDescent="0.3">
      <c r="A54" s="4" t="s">
        <v>117</v>
      </c>
      <c r="B54" s="7" t="s">
        <v>120</v>
      </c>
      <c r="C54" s="4" t="s">
        <v>121</v>
      </c>
      <c r="D54" s="5" t="s">
        <v>9</v>
      </c>
      <c r="E54" s="5">
        <v>73</v>
      </c>
    </row>
    <row r="55" spans="1:5" x14ac:dyDescent="0.3">
      <c r="A55" s="2" t="s">
        <v>117</v>
      </c>
      <c r="B55" s="2" t="s">
        <v>122</v>
      </c>
      <c r="C55" s="2" t="s">
        <v>123</v>
      </c>
      <c r="D55" s="3" t="s">
        <v>9</v>
      </c>
      <c r="E55" s="3">
        <v>11</v>
      </c>
    </row>
    <row r="56" spans="1:5" x14ac:dyDescent="0.3">
      <c r="A56" s="4" t="s">
        <v>117</v>
      </c>
      <c r="B56" s="4" t="s">
        <v>124</v>
      </c>
      <c r="C56" s="4" t="s">
        <v>125</v>
      </c>
      <c r="D56" s="5" t="s">
        <v>9</v>
      </c>
      <c r="E56" s="5">
        <v>169</v>
      </c>
    </row>
    <row r="57" spans="1:5" x14ac:dyDescent="0.3">
      <c r="A57" s="2" t="s">
        <v>117</v>
      </c>
      <c r="B57" s="2" t="s">
        <v>126</v>
      </c>
      <c r="C57" s="2" t="s">
        <v>127</v>
      </c>
      <c r="D57" s="3" t="s">
        <v>128</v>
      </c>
      <c r="E57" s="3">
        <v>10</v>
      </c>
    </row>
    <row r="58" spans="1:5" x14ac:dyDescent="0.3">
      <c r="A58" s="4" t="s">
        <v>117</v>
      </c>
      <c r="B58" s="4" t="s">
        <v>129</v>
      </c>
      <c r="C58" s="4" t="s">
        <v>130</v>
      </c>
      <c r="D58" s="5" t="s">
        <v>131</v>
      </c>
      <c r="E58" s="5">
        <v>555</v>
      </c>
    </row>
    <row r="59" spans="1:5" x14ac:dyDescent="0.3">
      <c r="A59" s="2" t="s">
        <v>117</v>
      </c>
      <c r="B59" s="2" t="s">
        <v>132</v>
      </c>
      <c r="C59" s="2" t="s">
        <v>133</v>
      </c>
      <c r="D59" s="3" t="s">
        <v>65</v>
      </c>
      <c r="E59" s="3">
        <v>21</v>
      </c>
    </row>
    <row r="60" spans="1:5" x14ac:dyDescent="0.3">
      <c r="A60" s="4" t="s">
        <v>117</v>
      </c>
      <c r="B60" s="4" t="s">
        <v>134</v>
      </c>
      <c r="C60" s="4" t="s">
        <v>135</v>
      </c>
      <c r="D60" s="5" t="s">
        <v>136</v>
      </c>
      <c r="E60" s="5">
        <v>8</v>
      </c>
    </row>
    <row r="61" spans="1:5" x14ac:dyDescent="0.3">
      <c r="A61" s="2" t="s">
        <v>117</v>
      </c>
      <c r="B61" s="2" t="s">
        <v>137</v>
      </c>
      <c r="C61" s="2" t="s">
        <v>138</v>
      </c>
      <c r="D61" s="3" t="s">
        <v>9</v>
      </c>
      <c r="E61" s="3">
        <v>385</v>
      </c>
    </row>
    <row r="62" spans="1:5" x14ac:dyDescent="0.3">
      <c r="A62" s="4" t="s">
        <v>117</v>
      </c>
      <c r="B62" s="4" t="s">
        <v>139</v>
      </c>
      <c r="C62" s="4" t="s">
        <v>140</v>
      </c>
      <c r="D62" s="5" t="s">
        <v>9</v>
      </c>
      <c r="E62" s="5">
        <v>33</v>
      </c>
    </row>
    <row r="63" spans="1:5" x14ac:dyDescent="0.3">
      <c r="A63" s="2" t="s">
        <v>117</v>
      </c>
      <c r="B63" s="2" t="s">
        <v>141</v>
      </c>
      <c r="C63" s="2" t="s">
        <v>142</v>
      </c>
      <c r="D63" s="3" t="s">
        <v>9</v>
      </c>
      <c r="E63" s="3">
        <v>916</v>
      </c>
    </row>
    <row r="64" spans="1:5" x14ac:dyDescent="0.3">
      <c r="A64" s="4" t="s">
        <v>117</v>
      </c>
      <c r="B64" s="4" t="s">
        <v>143</v>
      </c>
      <c r="C64" s="4" t="s">
        <v>144</v>
      </c>
      <c r="D64" s="5" t="s">
        <v>9</v>
      </c>
      <c r="E64" s="5">
        <v>402</v>
      </c>
    </row>
    <row r="65" spans="1:5" x14ac:dyDescent="0.3">
      <c r="A65" s="2" t="s">
        <v>117</v>
      </c>
      <c r="B65" s="2" t="s">
        <v>145</v>
      </c>
      <c r="C65" s="2" t="s">
        <v>146</v>
      </c>
      <c r="D65" s="3" t="s">
        <v>9</v>
      </c>
      <c r="E65" s="3">
        <v>310</v>
      </c>
    </row>
    <row r="66" spans="1:5" x14ac:dyDescent="0.3">
      <c r="A66" s="4" t="s">
        <v>117</v>
      </c>
      <c r="B66" s="4" t="s">
        <v>147</v>
      </c>
      <c r="C66" s="4" t="s">
        <v>148</v>
      </c>
      <c r="D66" s="5" t="s">
        <v>9</v>
      </c>
      <c r="E66" s="5">
        <v>332</v>
      </c>
    </row>
    <row r="67" spans="1:5" x14ac:dyDescent="0.3">
      <c r="A67" s="2" t="s">
        <v>117</v>
      </c>
      <c r="B67" s="2" t="s">
        <v>149</v>
      </c>
      <c r="C67" s="2" t="s">
        <v>150</v>
      </c>
      <c r="D67" s="3" t="s">
        <v>9</v>
      </c>
      <c r="E67" s="3">
        <v>263</v>
      </c>
    </row>
    <row r="68" spans="1:5" x14ac:dyDescent="0.3">
      <c r="A68" s="4" t="s">
        <v>117</v>
      </c>
      <c r="B68" s="4" t="s">
        <v>151</v>
      </c>
      <c r="C68" s="4" t="s">
        <v>152</v>
      </c>
      <c r="D68" s="5" t="s">
        <v>9</v>
      </c>
      <c r="E68" s="5">
        <v>412</v>
      </c>
    </row>
    <row r="69" spans="1:5" x14ac:dyDescent="0.3">
      <c r="A69" s="2" t="s">
        <v>117</v>
      </c>
      <c r="B69" s="2" t="s">
        <v>153</v>
      </c>
      <c r="C69" s="2" t="s">
        <v>154</v>
      </c>
      <c r="D69" s="3" t="s">
        <v>136</v>
      </c>
      <c r="E69" s="3">
        <v>88</v>
      </c>
    </row>
    <row r="70" spans="1:5" x14ac:dyDescent="0.3">
      <c r="A70" s="4" t="s">
        <v>117</v>
      </c>
      <c r="B70" s="4" t="s">
        <v>155</v>
      </c>
      <c r="C70" s="4" t="s">
        <v>156</v>
      </c>
      <c r="D70" s="5" t="s">
        <v>136</v>
      </c>
      <c r="E70" s="5">
        <v>42</v>
      </c>
    </row>
    <row r="71" spans="1:5" x14ac:dyDescent="0.3">
      <c r="A71" s="2" t="s">
        <v>117</v>
      </c>
      <c r="B71" s="2" t="s">
        <v>157</v>
      </c>
      <c r="C71" s="2" t="s">
        <v>158</v>
      </c>
      <c r="D71" s="3" t="s">
        <v>9</v>
      </c>
      <c r="E71" s="3">
        <v>36</v>
      </c>
    </row>
    <row r="72" spans="1:5" x14ac:dyDescent="0.3">
      <c r="A72" s="4" t="s">
        <v>117</v>
      </c>
      <c r="B72" s="4" t="s">
        <v>159</v>
      </c>
      <c r="C72" s="4" t="s">
        <v>160</v>
      </c>
      <c r="D72" s="5" t="s">
        <v>9</v>
      </c>
      <c r="E72" s="5">
        <v>28</v>
      </c>
    </row>
    <row r="73" spans="1:5" x14ac:dyDescent="0.3">
      <c r="A73" s="2" t="s">
        <v>117</v>
      </c>
      <c r="B73" s="2" t="s">
        <v>161</v>
      </c>
      <c r="C73" s="2" t="s">
        <v>162</v>
      </c>
      <c r="D73" s="3" t="s">
        <v>9</v>
      </c>
      <c r="E73" s="3">
        <v>60</v>
      </c>
    </row>
    <row r="74" spans="1:5" x14ac:dyDescent="0.3">
      <c r="A74" s="4" t="s">
        <v>117</v>
      </c>
      <c r="B74" s="4" t="s">
        <v>163</v>
      </c>
      <c r="C74" s="4" t="s">
        <v>164</v>
      </c>
      <c r="D74" s="5" t="s">
        <v>9</v>
      </c>
      <c r="E74" s="5">
        <v>0</v>
      </c>
    </row>
    <row r="75" spans="1:5" x14ac:dyDescent="0.3">
      <c r="A75" s="2" t="s">
        <v>117</v>
      </c>
      <c r="B75" s="2" t="s">
        <v>165</v>
      </c>
      <c r="C75" s="2" t="s">
        <v>166</v>
      </c>
      <c r="D75" s="3" t="s">
        <v>9</v>
      </c>
      <c r="E75" s="3">
        <v>13</v>
      </c>
    </row>
    <row r="76" spans="1:5" x14ac:dyDescent="0.3">
      <c r="A76" s="4" t="s">
        <v>117</v>
      </c>
      <c r="B76" s="4" t="s">
        <v>167</v>
      </c>
      <c r="C76" s="4" t="s">
        <v>168</v>
      </c>
      <c r="D76" s="5" t="s">
        <v>9</v>
      </c>
      <c r="E76" s="5">
        <v>26</v>
      </c>
    </row>
    <row r="77" spans="1:5" x14ac:dyDescent="0.3">
      <c r="A77" s="2" t="s">
        <v>117</v>
      </c>
      <c r="B77" s="2" t="s">
        <v>169</v>
      </c>
      <c r="C77" s="2" t="s">
        <v>170</v>
      </c>
      <c r="D77" s="3" t="s">
        <v>9</v>
      </c>
      <c r="E77" s="3">
        <v>496</v>
      </c>
    </row>
    <row r="78" spans="1:5" x14ac:dyDescent="0.3">
      <c r="A78" s="4" t="s">
        <v>117</v>
      </c>
      <c r="B78" s="4" t="s">
        <v>171</v>
      </c>
      <c r="C78" s="4" t="s">
        <v>172</v>
      </c>
      <c r="D78" s="5" t="s">
        <v>9</v>
      </c>
      <c r="E78" s="5">
        <v>124</v>
      </c>
    </row>
    <row r="79" spans="1:5" x14ac:dyDescent="0.3">
      <c r="A79" s="2" t="s">
        <v>117</v>
      </c>
      <c r="B79" s="2" t="s">
        <v>173</v>
      </c>
      <c r="C79" s="2" t="s">
        <v>174</v>
      </c>
      <c r="D79" s="3" t="s">
        <v>9</v>
      </c>
      <c r="E79" s="3">
        <v>1640</v>
      </c>
    </row>
    <row r="80" spans="1:5" x14ac:dyDescent="0.3">
      <c r="A80" s="4" t="s">
        <v>117</v>
      </c>
      <c r="B80" s="7" t="s">
        <v>175</v>
      </c>
      <c r="C80" s="4" t="s">
        <v>176</v>
      </c>
      <c r="D80" s="5" t="s">
        <v>177</v>
      </c>
      <c r="E80" s="5">
        <v>20</v>
      </c>
    </row>
    <row r="81" spans="1:5" x14ac:dyDescent="0.3">
      <c r="A81" s="2" t="s">
        <v>117</v>
      </c>
      <c r="B81" s="2" t="s">
        <v>178</v>
      </c>
      <c r="C81" s="2" t="s">
        <v>179</v>
      </c>
      <c r="D81" s="3" t="s">
        <v>9</v>
      </c>
      <c r="E81" s="3">
        <v>250</v>
      </c>
    </row>
    <row r="82" spans="1:5" x14ac:dyDescent="0.3">
      <c r="A82" s="4" t="s">
        <v>117</v>
      </c>
      <c r="B82" s="4" t="s">
        <v>180</v>
      </c>
      <c r="C82" s="4" t="s">
        <v>181</v>
      </c>
      <c r="D82" s="5" t="s">
        <v>9</v>
      </c>
      <c r="E82" s="5">
        <v>128</v>
      </c>
    </row>
    <row r="83" spans="1:5" x14ac:dyDescent="0.3">
      <c r="A83" s="2" t="s">
        <v>117</v>
      </c>
      <c r="B83" s="2" t="s">
        <v>182</v>
      </c>
      <c r="C83" s="2" t="s">
        <v>183</v>
      </c>
      <c r="D83" s="3" t="s">
        <v>9</v>
      </c>
      <c r="E83" s="3">
        <v>20</v>
      </c>
    </row>
    <row r="84" spans="1:5" x14ac:dyDescent="0.3">
      <c r="A84" s="4" t="s">
        <v>117</v>
      </c>
      <c r="B84" s="4" t="s">
        <v>184</v>
      </c>
      <c r="C84" s="4" t="s">
        <v>185</v>
      </c>
      <c r="D84" s="5" t="s">
        <v>9</v>
      </c>
      <c r="E84" s="5">
        <v>19</v>
      </c>
    </row>
    <row r="85" spans="1:5" x14ac:dyDescent="0.3">
      <c r="A85" s="2" t="s">
        <v>117</v>
      </c>
      <c r="B85" s="2" t="s">
        <v>186</v>
      </c>
      <c r="C85" s="2" t="s">
        <v>187</v>
      </c>
      <c r="D85" s="3" t="s">
        <v>9</v>
      </c>
      <c r="E85" s="3">
        <v>18</v>
      </c>
    </row>
    <row r="86" spans="1:5" x14ac:dyDescent="0.3">
      <c r="A86" s="4" t="s">
        <v>117</v>
      </c>
      <c r="B86" s="4" t="s">
        <v>188</v>
      </c>
      <c r="C86" s="4" t="s">
        <v>189</v>
      </c>
      <c r="D86" s="5" t="s">
        <v>9</v>
      </c>
      <c r="E86" s="5">
        <v>35</v>
      </c>
    </row>
    <row r="87" spans="1:5" x14ac:dyDescent="0.3">
      <c r="A87" s="2" t="s">
        <v>117</v>
      </c>
      <c r="B87" s="2" t="s">
        <v>190</v>
      </c>
      <c r="C87" s="2" t="s">
        <v>191</v>
      </c>
      <c r="D87" s="3" t="s">
        <v>65</v>
      </c>
      <c r="E87" s="3">
        <v>62</v>
      </c>
    </row>
    <row r="88" spans="1:5" x14ac:dyDescent="0.3">
      <c r="A88" s="4" t="s">
        <v>117</v>
      </c>
      <c r="B88" s="4" t="s">
        <v>192</v>
      </c>
      <c r="C88" s="4" t="s">
        <v>193</v>
      </c>
      <c r="D88" s="5" t="s">
        <v>9</v>
      </c>
      <c r="E88" s="5">
        <v>22</v>
      </c>
    </row>
    <row r="89" spans="1:5" x14ac:dyDescent="0.3">
      <c r="A89" s="2" t="s">
        <v>117</v>
      </c>
      <c r="B89" s="2" t="s">
        <v>194</v>
      </c>
      <c r="C89" s="2" t="s">
        <v>195</v>
      </c>
      <c r="D89" s="3" t="s">
        <v>177</v>
      </c>
      <c r="E89" s="3">
        <v>15</v>
      </c>
    </row>
    <row r="90" spans="1:5" x14ac:dyDescent="0.3">
      <c r="A90" s="4" t="s">
        <v>117</v>
      </c>
      <c r="B90" s="4" t="s">
        <v>196</v>
      </c>
      <c r="C90" s="4" t="s">
        <v>197</v>
      </c>
      <c r="D90" s="5" t="s">
        <v>177</v>
      </c>
      <c r="E90" s="5">
        <v>269</v>
      </c>
    </row>
    <row r="91" spans="1:5" x14ac:dyDescent="0.3">
      <c r="A91" s="2" t="s">
        <v>117</v>
      </c>
      <c r="B91" s="2" t="s">
        <v>198</v>
      </c>
      <c r="C91" s="2" t="s">
        <v>199</v>
      </c>
      <c r="D91" s="3" t="s">
        <v>177</v>
      </c>
      <c r="E91" s="3">
        <v>99</v>
      </c>
    </row>
    <row r="92" spans="1:5" x14ac:dyDescent="0.3">
      <c r="A92" s="4" t="s">
        <v>117</v>
      </c>
      <c r="B92" s="4" t="s">
        <v>200</v>
      </c>
      <c r="C92" s="4" t="s">
        <v>201</v>
      </c>
      <c r="D92" s="5" t="s">
        <v>136</v>
      </c>
      <c r="E92" s="5">
        <v>79</v>
      </c>
    </row>
    <row r="93" spans="1:5" x14ac:dyDescent="0.3">
      <c r="A93" s="2" t="s">
        <v>117</v>
      </c>
      <c r="B93" s="2" t="s">
        <v>202</v>
      </c>
      <c r="C93" s="2" t="s">
        <v>203</v>
      </c>
      <c r="D93" s="3" t="s">
        <v>177</v>
      </c>
      <c r="E93" s="3">
        <v>384</v>
      </c>
    </row>
    <row r="94" spans="1:5" x14ac:dyDescent="0.3">
      <c r="A94" s="4" t="s">
        <v>117</v>
      </c>
      <c r="B94" s="4" t="s">
        <v>204</v>
      </c>
      <c r="C94" s="4" t="s">
        <v>205</v>
      </c>
      <c r="D94" s="5" t="s">
        <v>177</v>
      </c>
      <c r="E94" s="5">
        <v>403</v>
      </c>
    </row>
    <row r="95" spans="1:5" x14ac:dyDescent="0.3">
      <c r="A95" s="2" t="s">
        <v>117</v>
      </c>
      <c r="B95" s="2" t="s">
        <v>206</v>
      </c>
      <c r="C95" s="2" t="s">
        <v>207</v>
      </c>
      <c r="D95" s="3" t="s">
        <v>177</v>
      </c>
      <c r="E95" s="3">
        <v>97</v>
      </c>
    </row>
    <row r="96" spans="1:5" x14ac:dyDescent="0.3">
      <c r="A96" s="4" t="s">
        <v>117</v>
      </c>
      <c r="B96" s="4" t="s">
        <v>208</v>
      </c>
      <c r="C96" s="4" t="s">
        <v>209</v>
      </c>
      <c r="D96" s="5" t="s">
        <v>9</v>
      </c>
      <c r="E96" s="5">
        <v>26</v>
      </c>
    </row>
    <row r="97" spans="1:5" x14ac:dyDescent="0.3">
      <c r="A97" s="2" t="s">
        <v>117</v>
      </c>
      <c r="B97" s="2" t="s">
        <v>210</v>
      </c>
      <c r="C97" s="2" t="s">
        <v>211</v>
      </c>
      <c r="D97" s="3" t="s">
        <v>9</v>
      </c>
      <c r="E97" s="3">
        <v>50</v>
      </c>
    </row>
    <row r="98" spans="1:5" x14ac:dyDescent="0.3">
      <c r="A98" s="4" t="s">
        <v>117</v>
      </c>
      <c r="B98" s="4" t="s">
        <v>212</v>
      </c>
      <c r="C98" s="4" t="s">
        <v>213</v>
      </c>
      <c r="D98" s="5" t="s">
        <v>9</v>
      </c>
      <c r="E98" s="5">
        <v>196</v>
      </c>
    </row>
    <row r="99" spans="1:5" x14ac:dyDescent="0.3">
      <c r="A99" s="2" t="s">
        <v>117</v>
      </c>
      <c r="B99" s="2" t="s">
        <v>214</v>
      </c>
      <c r="C99" s="2" t="s">
        <v>215</v>
      </c>
      <c r="D99" s="3" t="s">
        <v>177</v>
      </c>
      <c r="E99" s="3">
        <v>6</v>
      </c>
    </row>
    <row r="100" spans="1:5" x14ac:dyDescent="0.3">
      <c r="A100" s="4" t="s">
        <v>117</v>
      </c>
      <c r="B100" s="4" t="s">
        <v>216</v>
      </c>
      <c r="C100" s="4" t="s">
        <v>217</v>
      </c>
      <c r="D100" s="5" t="s">
        <v>9</v>
      </c>
      <c r="E100" s="5">
        <v>8</v>
      </c>
    </row>
    <row r="101" spans="1:5" x14ac:dyDescent="0.3">
      <c r="A101" s="2" t="s">
        <v>117</v>
      </c>
      <c r="B101" s="2" t="s">
        <v>218</v>
      </c>
      <c r="C101" s="2" t="s">
        <v>219</v>
      </c>
      <c r="D101" s="3" t="s">
        <v>9</v>
      </c>
      <c r="E101" s="3">
        <v>110</v>
      </c>
    </row>
    <row r="102" spans="1:5" x14ac:dyDescent="0.3">
      <c r="A102" s="4" t="s">
        <v>117</v>
      </c>
      <c r="B102" s="4" t="s">
        <v>220</v>
      </c>
      <c r="C102" s="4" t="s">
        <v>221</v>
      </c>
      <c r="D102" s="5" t="s">
        <v>9</v>
      </c>
      <c r="E102" s="5">
        <v>38</v>
      </c>
    </row>
    <row r="103" spans="1:5" x14ac:dyDescent="0.3">
      <c r="A103" s="2" t="s">
        <v>117</v>
      </c>
      <c r="B103" s="2" t="s">
        <v>222</v>
      </c>
      <c r="C103" s="2" t="s">
        <v>223</v>
      </c>
      <c r="D103" s="3" t="s">
        <v>9</v>
      </c>
      <c r="E103" s="3">
        <v>147</v>
      </c>
    </row>
    <row r="104" spans="1:5" x14ac:dyDescent="0.3">
      <c r="A104" s="4" t="s">
        <v>117</v>
      </c>
      <c r="B104" s="4" t="s">
        <v>224</v>
      </c>
      <c r="C104" s="4" t="s">
        <v>225</v>
      </c>
      <c r="D104" s="5" t="s">
        <v>9</v>
      </c>
      <c r="E104" s="5">
        <v>156</v>
      </c>
    </row>
    <row r="105" spans="1:5" x14ac:dyDescent="0.3">
      <c r="A105" s="2" t="s">
        <v>117</v>
      </c>
      <c r="B105" s="2" t="s">
        <v>226</v>
      </c>
      <c r="C105" s="2" t="s">
        <v>227</v>
      </c>
      <c r="D105" s="3" t="s">
        <v>9</v>
      </c>
      <c r="E105" s="3">
        <v>225</v>
      </c>
    </row>
    <row r="106" spans="1:5" x14ac:dyDescent="0.3">
      <c r="A106" s="4" t="s">
        <v>117</v>
      </c>
      <c r="B106" s="4" t="s">
        <v>228</v>
      </c>
      <c r="C106" s="4" t="s">
        <v>229</v>
      </c>
      <c r="D106" s="5" t="s">
        <v>9</v>
      </c>
      <c r="E106" s="5">
        <v>27</v>
      </c>
    </row>
    <row r="107" spans="1:5" x14ac:dyDescent="0.3">
      <c r="A107" s="2" t="s">
        <v>117</v>
      </c>
      <c r="B107" s="2" t="s">
        <v>230</v>
      </c>
      <c r="C107" s="2" t="s">
        <v>231</v>
      </c>
      <c r="D107" s="3" t="s">
        <v>9</v>
      </c>
      <c r="E107" s="3">
        <v>63</v>
      </c>
    </row>
    <row r="108" spans="1:5" x14ac:dyDescent="0.3">
      <c r="A108" s="4" t="s">
        <v>117</v>
      </c>
      <c r="B108" s="4" t="s">
        <v>232</v>
      </c>
      <c r="C108" s="4" t="s">
        <v>233</v>
      </c>
      <c r="D108" s="5" t="s">
        <v>9</v>
      </c>
      <c r="E108" s="5">
        <v>25</v>
      </c>
    </row>
    <row r="109" spans="1:5" x14ac:dyDescent="0.3">
      <c r="A109" s="2" t="s">
        <v>117</v>
      </c>
      <c r="B109" s="2" t="s">
        <v>234</v>
      </c>
      <c r="C109" s="2" t="s">
        <v>235</v>
      </c>
      <c r="D109" s="3" t="s">
        <v>9</v>
      </c>
      <c r="E109" s="3">
        <v>41</v>
      </c>
    </row>
    <row r="110" spans="1:5" x14ac:dyDescent="0.3">
      <c r="A110" s="4" t="s">
        <v>117</v>
      </c>
      <c r="B110" s="4" t="s">
        <v>236</v>
      </c>
      <c r="C110" s="4" t="s">
        <v>237</v>
      </c>
      <c r="D110" s="5" t="s">
        <v>9</v>
      </c>
      <c r="E110" s="5">
        <v>0</v>
      </c>
    </row>
    <row r="111" spans="1:5" x14ac:dyDescent="0.3">
      <c r="A111" s="2" t="s">
        <v>117</v>
      </c>
      <c r="B111" s="2" t="s">
        <v>238</v>
      </c>
      <c r="C111" s="2" t="s">
        <v>239</v>
      </c>
      <c r="D111" s="3" t="s">
        <v>9</v>
      </c>
      <c r="E111" s="3">
        <v>41</v>
      </c>
    </row>
    <row r="112" spans="1:5" x14ac:dyDescent="0.3">
      <c r="A112" s="4" t="s">
        <v>117</v>
      </c>
      <c r="B112" s="4" t="s">
        <v>240</v>
      </c>
      <c r="C112" s="4" t="s">
        <v>241</v>
      </c>
      <c r="D112" s="5" t="s">
        <v>9</v>
      </c>
      <c r="E112" s="5">
        <v>19</v>
      </c>
    </row>
    <row r="113" spans="1:5" x14ac:dyDescent="0.3">
      <c r="A113" s="2" t="s">
        <v>117</v>
      </c>
      <c r="B113" s="2" t="s">
        <v>242</v>
      </c>
      <c r="C113" s="2" t="s">
        <v>243</v>
      </c>
      <c r="D113" s="3" t="s">
        <v>62</v>
      </c>
      <c r="E113" s="3">
        <v>32</v>
      </c>
    </row>
    <row r="114" spans="1:5" x14ac:dyDescent="0.3">
      <c r="A114" s="4" t="s">
        <v>117</v>
      </c>
      <c r="B114" s="4" t="s">
        <v>244</v>
      </c>
      <c r="C114" s="4" t="s">
        <v>245</v>
      </c>
      <c r="D114" s="5" t="s">
        <v>9</v>
      </c>
      <c r="E114" s="5">
        <v>26</v>
      </c>
    </row>
    <row r="115" spans="1:5" x14ac:dyDescent="0.3">
      <c r="A115" s="2" t="s">
        <v>117</v>
      </c>
      <c r="B115" s="2" t="s">
        <v>246</v>
      </c>
      <c r="C115" s="2" t="s">
        <v>247</v>
      </c>
      <c r="D115" s="3" t="s">
        <v>9</v>
      </c>
      <c r="E115" s="3">
        <v>0</v>
      </c>
    </row>
    <row r="116" spans="1:5" x14ac:dyDescent="0.3">
      <c r="A116" s="4" t="s">
        <v>117</v>
      </c>
      <c r="B116" s="4" t="s">
        <v>248</v>
      </c>
      <c r="C116" s="4" t="s">
        <v>249</v>
      </c>
      <c r="D116" s="5" t="s">
        <v>9</v>
      </c>
      <c r="E116" s="5">
        <v>8753</v>
      </c>
    </row>
    <row r="117" spans="1:5" x14ac:dyDescent="0.3">
      <c r="A117" s="2" t="s">
        <v>117</v>
      </c>
      <c r="B117" s="2" t="s">
        <v>250</v>
      </c>
      <c r="C117" s="2" t="s">
        <v>251</v>
      </c>
      <c r="D117" s="3" t="s">
        <v>9</v>
      </c>
      <c r="E117" s="3">
        <v>168</v>
      </c>
    </row>
    <row r="118" spans="1:5" x14ac:dyDescent="0.3">
      <c r="A118" s="4" t="s">
        <v>117</v>
      </c>
      <c r="B118" s="4" t="s">
        <v>252</v>
      </c>
      <c r="C118" s="4" t="s">
        <v>253</v>
      </c>
      <c r="D118" s="5" t="s">
        <v>70</v>
      </c>
      <c r="E118" s="5">
        <v>17</v>
      </c>
    </row>
    <row r="119" spans="1:5" x14ac:dyDescent="0.3">
      <c r="A119" s="2" t="s">
        <v>117</v>
      </c>
      <c r="B119" s="2" t="s">
        <v>254</v>
      </c>
      <c r="C119" s="2" t="s">
        <v>255</v>
      </c>
      <c r="D119" s="3" t="s">
        <v>9</v>
      </c>
      <c r="E119" s="3">
        <v>12</v>
      </c>
    </row>
    <row r="120" spans="1:5" x14ac:dyDescent="0.3">
      <c r="A120" s="4" t="s">
        <v>117</v>
      </c>
      <c r="B120" s="4" t="s">
        <v>256</v>
      </c>
      <c r="C120" s="4" t="s">
        <v>257</v>
      </c>
      <c r="D120" s="5" t="s">
        <v>9</v>
      </c>
      <c r="E120" s="5">
        <v>85</v>
      </c>
    </row>
    <row r="121" spans="1:5" x14ac:dyDescent="0.3">
      <c r="A121" s="2" t="s">
        <v>117</v>
      </c>
      <c r="B121" s="2" t="s">
        <v>258</v>
      </c>
      <c r="C121" s="2" t="s">
        <v>259</v>
      </c>
      <c r="D121" s="3" t="s">
        <v>9</v>
      </c>
      <c r="E121" s="3">
        <v>102</v>
      </c>
    </row>
    <row r="122" spans="1:5" x14ac:dyDescent="0.3">
      <c r="A122" s="4" t="s">
        <v>117</v>
      </c>
      <c r="B122" s="4" t="s">
        <v>260</v>
      </c>
      <c r="C122" s="4" t="s">
        <v>261</v>
      </c>
      <c r="D122" s="5" t="s">
        <v>9</v>
      </c>
      <c r="E122" s="5">
        <v>330</v>
      </c>
    </row>
    <row r="123" spans="1:5" x14ac:dyDescent="0.3">
      <c r="A123" s="2" t="s">
        <v>117</v>
      </c>
      <c r="B123" s="2" t="s">
        <v>262</v>
      </c>
      <c r="C123" s="2" t="s">
        <v>263</v>
      </c>
      <c r="D123" s="3" t="s">
        <v>9</v>
      </c>
      <c r="E123" s="3">
        <v>17</v>
      </c>
    </row>
    <row r="124" spans="1:5" x14ac:dyDescent="0.3">
      <c r="A124" s="4" t="s">
        <v>117</v>
      </c>
      <c r="B124" s="7" t="s">
        <v>264</v>
      </c>
      <c r="C124" s="4" t="s">
        <v>265</v>
      </c>
      <c r="D124" s="5" t="s">
        <v>9</v>
      </c>
      <c r="E124" s="5">
        <v>2</v>
      </c>
    </row>
    <row r="125" spans="1:5" x14ac:dyDescent="0.3">
      <c r="A125" s="2" t="s">
        <v>117</v>
      </c>
      <c r="B125" s="2" t="s">
        <v>266</v>
      </c>
      <c r="C125" s="2" t="s">
        <v>267</v>
      </c>
      <c r="D125" s="3" t="s">
        <v>9</v>
      </c>
      <c r="E125" s="3">
        <v>1</v>
      </c>
    </row>
    <row r="126" spans="1:5" x14ac:dyDescent="0.3">
      <c r="A126" s="4" t="s">
        <v>117</v>
      </c>
      <c r="B126" s="4" t="s">
        <v>268</v>
      </c>
      <c r="C126" s="4" t="s">
        <v>269</v>
      </c>
      <c r="D126" s="5" t="s">
        <v>9</v>
      </c>
      <c r="E126" s="5">
        <v>242</v>
      </c>
    </row>
    <row r="127" spans="1:5" x14ac:dyDescent="0.3">
      <c r="A127" s="2" t="s">
        <v>117</v>
      </c>
      <c r="B127" s="2" t="s">
        <v>270</v>
      </c>
      <c r="C127" s="2" t="s">
        <v>271</v>
      </c>
      <c r="D127" s="3" t="s">
        <v>9</v>
      </c>
      <c r="E127" s="3">
        <v>52</v>
      </c>
    </row>
    <row r="128" spans="1:5" x14ac:dyDescent="0.3">
      <c r="A128" s="4" t="s">
        <v>117</v>
      </c>
      <c r="B128" s="4" t="s">
        <v>272</v>
      </c>
      <c r="C128" s="4" t="s">
        <v>273</v>
      </c>
      <c r="D128" s="5" t="s">
        <v>9</v>
      </c>
      <c r="E128" s="5">
        <v>5</v>
      </c>
    </row>
    <row r="129" spans="1:5" x14ac:dyDescent="0.3">
      <c r="A129" s="2" t="s">
        <v>117</v>
      </c>
      <c r="B129" s="6" t="s">
        <v>274</v>
      </c>
      <c r="C129" s="2" t="s">
        <v>275</v>
      </c>
      <c r="D129" s="3" t="s">
        <v>177</v>
      </c>
      <c r="E129" s="3">
        <v>88</v>
      </c>
    </row>
    <row r="130" spans="1:5" x14ac:dyDescent="0.3">
      <c r="A130" s="4" t="s">
        <v>117</v>
      </c>
      <c r="B130" s="7" t="s">
        <v>276</v>
      </c>
      <c r="C130" s="4" t="s">
        <v>277</v>
      </c>
      <c r="D130" s="5" t="s">
        <v>177</v>
      </c>
      <c r="E130" s="5">
        <v>41</v>
      </c>
    </row>
    <row r="131" spans="1:5" x14ac:dyDescent="0.3">
      <c r="A131" s="2" t="s">
        <v>117</v>
      </c>
      <c r="B131" s="2" t="s">
        <v>278</v>
      </c>
      <c r="C131" s="2" t="s">
        <v>279</v>
      </c>
      <c r="D131" s="3" t="s">
        <v>9</v>
      </c>
      <c r="E131" s="3">
        <v>235</v>
      </c>
    </row>
    <row r="132" spans="1:5" x14ac:dyDescent="0.3">
      <c r="A132" s="4" t="s">
        <v>117</v>
      </c>
      <c r="B132" s="4" t="s">
        <v>280</v>
      </c>
      <c r="C132" s="4" t="s">
        <v>281</v>
      </c>
      <c r="D132" s="5" t="s">
        <v>9</v>
      </c>
      <c r="E132" s="5">
        <v>543</v>
      </c>
    </row>
    <row r="133" spans="1:5" x14ac:dyDescent="0.3">
      <c r="A133" s="2" t="s">
        <v>117</v>
      </c>
      <c r="B133" s="2" t="s">
        <v>282</v>
      </c>
      <c r="C133" s="2" t="s">
        <v>283</v>
      </c>
      <c r="D133" s="3" t="s">
        <v>9</v>
      </c>
      <c r="E133" s="3">
        <v>2012</v>
      </c>
    </row>
    <row r="134" spans="1:5" x14ac:dyDescent="0.3">
      <c r="A134" s="4" t="s">
        <v>117</v>
      </c>
      <c r="B134" s="7" t="s">
        <v>284</v>
      </c>
      <c r="C134" s="4" t="s">
        <v>285</v>
      </c>
      <c r="D134" s="5" t="s">
        <v>177</v>
      </c>
      <c r="E134" s="5">
        <v>37</v>
      </c>
    </row>
    <row r="135" spans="1:5" x14ac:dyDescent="0.3">
      <c r="A135" s="2" t="s">
        <v>117</v>
      </c>
      <c r="B135" s="2" t="s">
        <v>286</v>
      </c>
      <c r="C135" s="2" t="s">
        <v>287</v>
      </c>
      <c r="D135" s="3" t="s">
        <v>9</v>
      </c>
      <c r="E135" s="3">
        <v>450</v>
      </c>
    </row>
    <row r="136" spans="1:5" x14ac:dyDescent="0.3">
      <c r="A136" s="4" t="s">
        <v>117</v>
      </c>
      <c r="B136" s="4" t="s">
        <v>288</v>
      </c>
      <c r="C136" s="4" t="s">
        <v>289</v>
      </c>
      <c r="D136" s="5" t="s">
        <v>9</v>
      </c>
      <c r="E136" s="5">
        <v>2839</v>
      </c>
    </row>
    <row r="137" spans="1:5" x14ac:dyDescent="0.3">
      <c r="A137" s="2" t="s">
        <v>117</v>
      </c>
      <c r="B137" s="2" t="s">
        <v>290</v>
      </c>
      <c r="C137" s="2" t="s">
        <v>291</v>
      </c>
      <c r="D137" s="3" t="s">
        <v>9</v>
      </c>
      <c r="E137" s="3">
        <v>766</v>
      </c>
    </row>
    <row r="138" spans="1:5" x14ac:dyDescent="0.3">
      <c r="A138" s="4" t="s">
        <v>117</v>
      </c>
      <c r="B138" s="4" t="s">
        <v>292</v>
      </c>
      <c r="C138" s="4" t="s">
        <v>293</v>
      </c>
      <c r="D138" s="5" t="s">
        <v>9</v>
      </c>
      <c r="E138" s="5">
        <v>2985</v>
      </c>
    </row>
    <row r="139" spans="1:5" x14ac:dyDescent="0.3">
      <c r="A139" s="2" t="s">
        <v>117</v>
      </c>
      <c r="B139" s="2" t="s">
        <v>294</v>
      </c>
      <c r="C139" s="2" t="s">
        <v>295</v>
      </c>
      <c r="D139" s="3" t="s">
        <v>136</v>
      </c>
      <c r="E139" s="3">
        <v>239</v>
      </c>
    </row>
    <row r="140" spans="1:5" x14ac:dyDescent="0.3">
      <c r="A140" s="4" t="s">
        <v>117</v>
      </c>
      <c r="B140" s="4" t="s">
        <v>296</v>
      </c>
      <c r="C140" s="4" t="s">
        <v>297</v>
      </c>
      <c r="D140" s="5" t="s">
        <v>136</v>
      </c>
      <c r="E140" s="5">
        <v>143</v>
      </c>
    </row>
    <row r="141" spans="1:5" x14ac:dyDescent="0.3">
      <c r="A141" s="2" t="s">
        <v>117</v>
      </c>
      <c r="B141" s="6" t="s">
        <v>298</v>
      </c>
      <c r="C141" s="2" t="s">
        <v>299</v>
      </c>
      <c r="D141" s="3" t="s">
        <v>9</v>
      </c>
      <c r="E141" s="3">
        <v>82</v>
      </c>
    </row>
    <row r="142" spans="1:5" x14ac:dyDescent="0.3">
      <c r="A142" s="4" t="s">
        <v>117</v>
      </c>
      <c r="B142" s="4" t="s">
        <v>300</v>
      </c>
      <c r="C142" s="4" t="s">
        <v>301</v>
      </c>
      <c r="D142" s="5" t="s">
        <v>9</v>
      </c>
      <c r="E142" s="5">
        <v>330</v>
      </c>
    </row>
    <row r="143" spans="1:5" x14ac:dyDescent="0.3">
      <c r="A143" s="2" t="s">
        <v>117</v>
      </c>
      <c r="B143" s="2" t="s">
        <v>302</v>
      </c>
      <c r="C143" s="2" t="s">
        <v>303</v>
      </c>
      <c r="D143" s="3" t="s">
        <v>9</v>
      </c>
      <c r="E143" s="3">
        <v>9</v>
      </c>
    </row>
    <row r="144" spans="1:5" x14ac:dyDescent="0.3">
      <c r="A144" s="4" t="s">
        <v>117</v>
      </c>
      <c r="B144" s="4" t="s">
        <v>304</v>
      </c>
      <c r="C144" s="4" t="s">
        <v>305</v>
      </c>
      <c r="D144" s="5" t="s">
        <v>306</v>
      </c>
      <c r="E144" s="5">
        <v>195</v>
      </c>
    </row>
    <row r="145" spans="1:5" x14ac:dyDescent="0.3">
      <c r="A145" s="2" t="s">
        <v>307</v>
      </c>
      <c r="B145" s="2" t="s">
        <v>308</v>
      </c>
      <c r="C145" s="2" t="s">
        <v>309</v>
      </c>
      <c r="D145" s="3" t="s">
        <v>9</v>
      </c>
      <c r="E145" s="3">
        <v>2</v>
      </c>
    </row>
    <row r="146" spans="1:5" x14ac:dyDescent="0.3">
      <c r="A146" s="4" t="s">
        <v>310</v>
      </c>
      <c r="B146" s="4" t="s">
        <v>311</v>
      </c>
      <c r="C146" s="4" t="s">
        <v>312</v>
      </c>
      <c r="D146" s="5" t="s">
        <v>81</v>
      </c>
      <c r="E146" s="5">
        <v>458</v>
      </c>
    </row>
    <row r="147" spans="1:5" x14ac:dyDescent="0.3">
      <c r="A147" s="2" t="s">
        <v>310</v>
      </c>
      <c r="B147" s="2" t="s">
        <v>313</v>
      </c>
      <c r="C147" s="2" t="s">
        <v>314</v>
      </c>
      <c r="D147" s="3" t="s">
        <v>81</v>
      </c>
      <c r="E147" s="3">
        <v>583</v>
      </c>
    </row>
    <row r="148" spans="1:5" x14ac:dyDescent="0.3">
      <c r="A148" s="4" t="s">
        <v>310</v>
      </c>
      <c r="B148" s="4" t="s">
        <v>315</v>
      </c>
      <c r="C148" s="4" t="s">
        <v>316</v>
      </c>
      <c r="D148" s="5" t="s">
        <v>9</v>
      </c>
      <c r="E148" s="5">
        <v>124</v>
      </c>
    </row>
    <row r="149" spans="1:5" x14ac:dyDescent="0.3">
      <c r="A149" s="2" t="s">
        <v>310</v>
      </c>
      <c r="B149" s="2" t="s">
        <v>317</v>
      </c>
      <c r="C149" s="2" t="s">
        <v>318</v>
      </c>
      <c r="D149" s="3" t="s">
        <v>9</v>
      </c>
      <c r="E149" s="3">
        <v>25</v>
      </c>
    </row>
    <row r="150" spans="1:5" x14ac:dyDescent="0.3">
      <c r="A150" s="4" t="s">
        <v>310</v>
      </c>
      <c r="B150" s="4" t="s">
        <v>319</v>
      </c>
      <c r="C150" s="4" t="s">
        <v>320</v>
      </c>
      <c r="D150" s="5" t="s">
        <v>9</v>
      </c>
      <c r="E150" s="5">
        <v>69</v>
      </c>
    </row>
    <row r="151" spans="1:5" x14ac:dyDescent="0.3">
      <c r="A151" s="2" t="s">
        <v>310</v>
      </c>
      <c r="B151" s="2" t="s">
        <v>321</v>
      </c>
      <c r="C151" s="2" t="s">
        <v>322</v>
      </c>
      <c r="D151" s="3" t="s">
        <v>9</v>
      </c>
      <c r="E151" s="3">
        <v>519</v>
      </c>
    </row>
    <row r="152" spans="1:5" x14ac:dyDescent="0.3">
      <c r="A152" s="4" t="s">
        <v>310</v>
      </c>
      <c r="B152" s="4" t="s">
        <v>323</v>
      </c>
      <c r="C152" s="4" t="s">
        <v>324</v>
      </c>
      <c r="D152" s="5" t="s">
        <v>9</v>
      </c>
      <c r="E152" s="5">
        <v>1400</v>
      </c>
    </row>
    <row r="153" spans="1:5" x14ac:dyDescent="0.3">
      <c r="A153" s="2" t="s">
        <v>310</v>
      </c>
      <c r="B153" s="2" t="s">
        <v>325</v>
      </c>
      <c r="C153" s="2" t="s">
        <v>326</v>
      </c>
      <c r="D153" s="3" t="s">
        <v>9</v>
      </c>
      <c r="E153" s="3">
        <v>600</v>
      </c>
    </row>
    <row r="154" spans="1:5" x14ac:dyDescent="0.3">
      <c r="A154" s="4" t="s">
        <v>310</v>
      </c>
      <c r="B154" s="4" t="s">
        <v>327</v>
      </c>
      <c r="C154" s="4" t="s">
        <v>328</v>
      </c>
      <c r="D154" s="5" t="s">
        <v>9</v>
      </c>
      <c r="E154" s="5">
        <v>918</v>
      </c>
    </row>
    <row r="155" spans="1:5" x14ac:dyDescent="0.3">
      <c r="A155" s="2" t="s">
        <v>310</v>
      </c>
      <c r="B155" s="2" t="s">
        <v>329</v>
      </c>
      <c r="C155" s="2" t="s">
        <v>330</v>
      </c>
      <c r="D155" s="3" t="s">
        <v>9</v>
      </c>
      <c r="E155" s="3">
        <v>450</v>
      </c>
    </row>
    <row r="156" spans="1:5" x14ac:dyDescent="0.3">
      <c r="A156" s="4" t="s">
        <v>310</v>
      </c>
      <c r="B156" s="4" t="s">
        <v>331</v>
      </c>
      <c r="C156" s="4" t="s">
        <v>332</v>
      </c>
      <c r="D156" s="5" t="s">
        <v>9</v>
      </c>
      <c r="E156" s="5">
        <v>225</v>
      </c>
    </row>
    <row r="157" spans="1:5" x14ac:dyDescent="0.3">
      <c r="A157" s="2" t="s">
        <v>310</v>
      </c>
      <c r="B157" s="2" t="s">
        <v>333</v>
      </c>
      <c r="C157" s="2" t="s">
        <v>334</v>
      </c>
      <c r="D157" s="3" t="s">
        <v>9</v>
      </c>
      <c r="E157" s="3">
        <v>606</v>
      </c>
    </row>
    <row r="158" spans="1:5" x14ac:dyDescent="0.3">
      <c r="A158" s="4" t="s">
        <v>310</v>
      </c>
      <c r="B158" s="4" t="s">
        <v>335</v>
      </c>
      <c r="C158" s="4" t="s">
        <v>336</v>
      </c>
      <c r="D158" s="5" t="s">
        <v>9</v>
      </c>
      <c r="E158" s="5">
        <v>428</v>
      </c>
    </row>
    <row r="159" spans="1:5" x14ac:dyDescent="0.3">
      <c r="A159" s="2" t="s">
        <v>337</v>
      </c>
      <c r="B159" s="2" t="s">
        <v>338</v>
      </c>
      <c r="C159" s="2" t="s">
        <v>339</v>
      </c>
      <c r="D159" s="3" t="s">
        <v>9</v>
      </c>
      <c r="E159" s="3">
        <v>2360</v>
      </c>
    </row>
    <row r="160" spans="1:5" x14ac:dyDescent="0.3">
      <c r="A160" s="4" t="s">
        <v>337</v>
      </c>
      <c r="B160" s="4" t="s">
        <v>340</v>
      </c>
      <c r="C160" s="4" t="s">
        <v>341</v>
      </c>
      <c r="D160" s="5" t="s">
        <v>9</v>
      </c>
      <c r="E160" s="5">
        <v>58</v>
      </c>
    </row>
    <row r="161" spans="1:5" x14ac:dyDescent="0.3">
      <c r="A161" s="2" t="s">
        <v>337</v>
      </c>
      <c r="B161" s="2" t="s">
        <v>342</v>
      </c>
      <c r="C161" s="2" t="s">
        <v>343</v>
      </c>
      <c r="D161" s="3" t="s">
        <v>9</v>
      </c>
      <c r="E161" s="3">
        <v>60</v>
      </c>
    </row>
    <row r="162" spans="1:5" x14ac:dyDescent="0.3">
      <c r="A162" s="4" t="s">
        <v>337</v>
      </c>
      <c r="B162" s="4" t="s">
        <v>344</v>
      </c>
      <c r="C162" s="4" t="s">
        <v>345</v>
      </c>
      <c r="D162" s="5" t="s">
        <v>9</v>
      </c>
      <c r="E162" s="5">
        <v>1246</v>
      </c>
    </row>
    <row r="163" spans="1:5" x14ac:dyDescent="0.3">
      <c r="A163" s="2" t="s">
        <v>337</v>
      </c>
      <c r="B163" s="2" t="s">
        <v>346</v>
      </c>
      <c r="C163" s="2" t="s">
        <v>347</v>
      </c>
      <c r="D163" s="3" t="s">
        <v>44</v>
      </c>
      <c r="E163" s="3">
        <v>15</v>
      </c>
    </row>
    <row r="164" spans="1:5" x14ac:dyDescent="0.3">
      <c r="A164" s="4" t="s">
        <v>337</v>
      </c>
      <c r="B164" s="4" t="s">
        <v>348</v>
      </c>
      <c r="C164" s="4" t="s">
        <v>349</v>
      </c>
      <c r="D164" s="5" t="s">
        <v>9</v>
      </c>
      <c r="E164" s="5">
        <v>2130</v>
      </c>
    </row>
    <row r="165" spans="1:5" x14ac:dyDescent="0.3">
      <c r="A165" s="2" t="s">
        <v>337</v>
      </c>
      <c r="B165" s="2" t="s">
        <v>350</v>
      </c>
      <c r="C165" s="2" t="s">
        <v>351</v>
      </c>
      <c r="D165" s="3" t="s">
        <v>9</v>
      </c>
      <c r="E165" s="3">
        <v>2651</v>
      </c>
    </row>
    <row r="166" spans="1:5" x14ac:dyDescent="0.3">
      <c r="A166" s="4" t="s">
        <v>337</v>
      </c>
      <c r="B166" s="4" t="s">
        <v>352</v>
      </c>
      <c r="C166" s="4" t="s">
        <v>353</v>
      </c>
      <c r="D166" s="5" t="s">
        <v>9</v>
      </c>
      <c r="E166" s="5">
        <v>11041</v>
      </c>
    </row>
    <row r="167" spans="1:5" x14ac:dyDescent="0.3">
      <c r="A167" s="2" t="s">
        <v>337</v>
      </c>
      <c r="B167" s="2" t="s">
        <v>354</v>
      </c>
      <c r="C167" s="2" t="s">
        <v>355</v>
      </c>
      <c r="D167" s="3" t="s">
        <v>9</v>
      </c>
      <c r="E167" s="3">
        <v>977</v>
      </c>
    </row>
    <row r="168" spans="1:5" x14ac:dyDescent="0.3">
      <c r="A168" s="8" t="s">
        <v>337</v>
      </c>
      <c r="B168" s="8" t="s">
        <v>356</v>
      </c>
      <c r="C168" s="8" t="s">
        <v>357</v>
      </c>
      <c r="D168" s="9" t="s">
        <v>9</v>
      </c>
      <c r="E168" s="9">
        <v>5747</v>
      </c>
    </row>
  </sheetData>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2924-BC33-411D-8648-50A9DEC1213B}">
  <dimension ref="A1:G9"/>
  <sheetViews>
    <sheetView tabSelected="1" zoomScale="50" zoomScaleNormal="50" workbookViewId="0">
      <selection activeCell="B41" sqref="B41"/>
    </sheetView>
  </sheetViews>
  <sheetFormatPr baseColWidth="10" defaultColWidth="10.88671875" defaultRowHeight="14.4" x14ac:dyDescent="0.3"/>
  <cols>
    <col min="1" max="1" width="23" style="50" customWidth="1"/>
    <col min="2" max="2" width="35" style="50" customWidth="1"/>
    <col min="3" max="3" width="42.6640625" style="50" customWidth="1"/>
    <col min="4" max="4" width="15.5546875" style="50" customWidth="1"/>
    <col min="5" max="5" width="15.44140625" style="50" customWidth="1"/>
    <col min="6" max="6" width="14.77734375" style="50" customWidth="1"/>
    <col min="7" max="7" width="33.21875" style="50" customWidth="1"/>
    <col min="8" max="16384" width="10.88671875" style="50"/>
  </cols>
  <sheetData>
    <row r="1" spans="1:7" x14ac:dyDescent="0.3">
      <c r="A1" s="50" t="s">
        <v>561</v>
      </c>
      <c r="B1" s="50" t="s">
        <v>599</v>
      </c>
      <c r="C1" s="50" t="s">
        <v>600</v>
      </c>
      <c r="D1" s="50" t="s">
        <v>601</v>
      </c>
      <c r="E1" s="50" t="s">
        <v>602</v>
      </c>
      <c r="F1" s="50" t="s">
        <v>603</v>
      </c>
      <c r="G1" s="50" t="s">
        <v>659</v>
      </c>
    </row>
    <row r="2" spans="1:7" ht="28.8" x14ac:dyDescent="0.3">
      <c r="A2" s="50" t="s">
        <v>604</v>
      </c>
      <c r="B2" s="50" t="s">
        <v>605</v>
      </c>
      <c r="C2" s="50" t="s">
        <v>606</v>
      </c>
      <c r="D2" s="50" t="s">
        <v>607</v>
      </c>
      <c r="E2" s="51">
        <v>44525</v>
      </c>
      <c r="F2" s="51">
        <v>44586</v>
      </c>
      <c r="G2" s="50" t="s">
        <v>665</v>
      </c>
    </row>
    <row r="3" spans="1:7" ht="28.8" x14ac:dyDescent="0.3">
      <c r="A3" s="50" t="s">
        <v>614</v>
      </c>
      <c r="B3" s="50" t="s">
        <v>615</v>
      </c>
      <c r="C3" s="50" t="s">
        <v>616</v>
      </c>
      <c r="D3" s="50" t="s">
        <v>607</v>
      </c>
      <c r="E3" s="51">
        <v>44482</v>
      </c>
      <c r="F3" s="51">
        <v>44561</v>
      </c>
      <c r="G3" s="50" t="s">
        <v>665</v>
      </c>
    </row>
    <row r="4" spans="1:7" ht="28.8" x14ac:dyDescent="0.3">
      <c r="A4" s="50" t="s">
        <v>617</v>
      </c>
      <c r="B4" s="50" t="s">
        <v>618</v>
      </c>
      <c r="C4" s="50" t="s">
        <v>616</v>
      </c>
      <c r="D4" s="50" t="s">
        <v>619</v>
      </c>
      <c r="E4" s="51">
        <v>44470</v>
      </c>
      <c r="F4" s="51">
        <v>44561</v>
      </c>
      <c r="G4" s="50" t="s">
        <v>665</v>
      </c>
    </row>
    <row r="5" spans="1:7" ht="28.8" x14ac:dyDescent="0.3">
      <c r="A5" s="50" t="s">
        <v>620</v>
      </c>
      <c r="B5" s="50" t="s">
        <v>621</v>
      </c>
      <c r="C5" s="50" t="s">
        <v>616</v>
      </c>
      <c r="D5" s="50" t="s">
        <v>607</v>
      </c>
      <c r="E5" s="51">
        <v>44470</v>
      </c>
      <c r="F5" s="51">
        <v>44561</v>
      </c>
      <c r="G5" s="50" t="s">
        <v>665</v>
      </c>
    </row>
    <row r="6" spans="1:7" ht="43.2" x14ac:dyDescent="0.3">
      <c r="A6" s="50" t="s">
        <v>622</v>
      </c>
      <c r="B6" s="50" t="s">
        <v>623</v>
      </c>
      <c r="C6" s="50" t="s">
        <v>616</v>
      </c>
      <c r="D6" s="50" t="s">
        <v>607</v>
      </c>
      <c r="E6" s="51">
        <v>44553</v>
      </c>
      <c r="F6" s="51">
        <v>44561</v>
      </c>
      <c r="G6" s="50" t="s">
        <v>665</v>
      </c>
    </row>
    <row r="7" spans="1:7" ht="28.8" x14ac:dyDescent="0.3">
      <c r="A7" s="50" t="s">
        <v>611</v>
      </c>
      <c r="B7" s="50" t="s">
        <v>612</v>
      </c>
      <c r="C7" s="50" t="s">
        <v>613</v>
      </c>
      <c r="D7" s="50" t="s">
        <v>610</v>
      </c>
      <c r="E7" s="51">
        <v>44529</v>
      </c>
      <c r="F7" s="51">
        <v>44561</v>
      </c>
      <c r="G7" s="50" t="s">
        <v>666</v>
      </c>
    </row>
    <row r="8" spans="1:7" ht="28.8" x14ac:dyDescent="0.3">
      <c r="A8" s="50" t="s">
        <v>608</v>
      </c>
      <c r="B8" s="50" t="s">
        <v>606</v>
      </c>
      <c r="C8" s="50" t="s">
        <v>609</v>
      </c>
      <c r="D8" s="50" t="s">
        <v>610</v>
      </c>
      <c r="E8" s="51">
        <v>44470</v>
      </c>
      <c r="F8" s="51">
        <v>44561</v>
      </c>
      <c r="G8" s="50" t="s">
        <v>666</v>
      </c>
    </row>
    <row r="9" spans="1:7" ht="28.8" x14ac:dyDescent="0.3">
      <c r="A9" s="50" t="s">
        <v>624</v>
      </c>
      <c r="B9" s="50" t="s">
        <v>625</v>
      </c>
      <c r="C9" s="50" t="s">
        <v>616</v>
      </c>
      <c r="D9" s="50" t="s">
        <v>607</v>
      </c>
      <c r="E9" s="51">
        <v>44531</v>
      </c>
      <c r="F9" s="51">
        <v>44561</v>
      </c>
      <c r="G9" s="50" t="s">
        <v>667</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E2345-34E4-40F2-BA72-7A6EABEEB012}">
  <dimension ref="A1:J103"/>
  <sheetViews>
    <sheetView workbookViewId="0">
      <selection activeCell="B8" sqref="B8:B9"/>
    </sheetView>
  </sheetViews>
  <sheetFormatPr baseColWidth="10" defaultColWidth="11.44140625" defaultRowHeight="13.8" x14ac:dyDescent="0.3"/>
  <cols>
    <col min="1" max="1" width="38.6640625" style="151" customWidth="1"/>
    <col min="2" max="2" width="41" style="151" customWidth="1"/>
    <col min="3" max="3" width="17.109375" style="151" customWidth="1"/>
    <col min="4" max="4" width="18.5546875" style="151" customWidth="1"/>
    <col min="5" max="5" width="19.44140625" style="151" customWidth="1"/>
    <col min="6" max="6" width="21.33203125" style="151" customWidth="1"/>
    <col min="7" max="7" width="19.88671875" style="151" customWidth="1"/>
    <col min="8" max="8" width="65" style="151" customWidth="1"/>
    <col min="9" max="16384" width="11.44140625" style="151"/>
  </cols>
  <sheetData>
    <row r="1" spans="1:8" ht="27.6" x14ac:dyDescent="0.3">
      <c r="A1" s="149" t="s">
        <v>363</v>
      </c>
      <c r="B1" s="149" t="s">
        <v>386</v>
      </c>
      <c r="C1" s="149" t="s">
        <v>364</v>
      </c>
      <c r="D1" s="149" t="s">
        <v>842</v>
      </c>
      <c r="E1" s="149" t="s">
        <v>369</v>
      </c>
      <c r="F1" s="150" t="s">
        <v>368</v>
      </c>
      <c r="G1" s="150" t="s">
        <v>388</v>
      </c>
      <c r="H1" s="149" t="s">
        <v>362</v>
      </c>
    </row>
    <row r="2" spans="1:8" ht="27.6" customHeight="1" x14ac:dyDescent="0.3">
      <c r="A2" s="152" t="s">
        <v>1031</v>
      </c>
      <c r="B2" s="152" t="s">
        <v>387</v>
      </c>
      <c r="C2" s="153" t="s">
        <v>365</v>
      </c>
      <c r="D2" s="153">
        <v>15</v>
      </c>
      <c r="E2" s="154">
        <v>0</v>
      </c>
      <c r="F2" s="154">
        <v>16532448</v>
      </c>
      <c r="G2" s="154">
        <v>2000000</v>
      </c>
      <c r="H2" s="152" t="s">
        <v>843</v>
      </c>
    </row>
    <row r="3" spans="1:8" ht="27.6" x14ac:dyDescent="0.3">
      <c r="A3" s="152" t="s">
        <v>1032</v>
      </c>
      <c r="B3" s="152" t="s">
        <v>387</v>
      </c>
      <c r="C3" s="153" t="s">
        <v>366</v>
      </c>
      <c r="D3" s="153">
        <v>2</v>
      </c>
      <c r="E3" s="154">
        <v>0</v>
      </c>
      <c r="F3" s="154">
        <v>853052</v>
      </c>
      <c r="G3" s="154">
        <v>2000000</v>
      </c>
      <c r="H3" s="152" t="s">
        <v>843</v>
      </c>
    </row>
    <row r="4" spans="1:8" x14ac:dyDescent="0.3">
      <c r="A4" s="196" t="s">
        <v>844</v>
      </c>
      <c r="B4" s="197" t="s">
        <v>845</v>
      </c>
      <c r="C4" s="155" t="s">
        <v>365</v>
      </c>
      <c r="D4" s="155" t="s">
        <v>846</v>
      </c>
      <c r="E4" s="156">
        <v>14256000</v>
      </c>
      <c r="F4" s="157" t="s">
        <v>847</v>
      </c>
      <c r="G4" s="157" t="s">
        <v>848</v>
      </c>
      <c r="H4" s="197" t="s">
        <v>849</v>
      </c>
    </row>
    <row r="5" spans="1:8" x14ac:dyDescent="0.3">
      <c r="A5" s="196"/>
      <c r="B5" s="197"/>
      <c r="C5" s="155" t="s">
        <v>850</v>
      </c>
      <c r="D5" s="155" t="s">
        <v>851</v>
      </c>
      <c r="E5" s="156">
        <v>2663999</v>
      </c>
      <c r="F5" s="157" t="s">
        <v>852</v>
      </c>
      <c r="G5" s="157" t="s">
        <v>853</v>
      </c>
      <c r="H5" s="197"/>
    </row>
    <row r="6" spans="1:8" x14ac:dyDescent="0.3">
      <c r="A6" s="196"/>
      <c r="B6" s="197"/>
      <c r="C6" s="155" t="s">
        <v>374</v>
      </c>
      <c r="D6" s="155" t="s">
        <v>854</v>
      </c>
      <c r="E6" s="156">
        <v>2016000</v>
      </c>
      <c r="F6" s="157" t="s">
        <v>855</v>
      </c>
      <c r="G6" s="157" t="s">
        <v>856</v>
      </c>
      <c r="H6" s="197"/>
    </row>
    <row r="7" spans="1:8" ht="22.5" customHeight="1" x14ac:dyDescent="0.3">
      <c r="A7" s="196"/>
      <c r="B7" s="197"/>
      <c r="C7" s="155" t="s">
        <v>857</v>
      </c>
      <c r="D7" s="155" t="s">
        <v>858</v>
      </c>
      <c r="E7" s="156">
        <v>2401896</v>
      </c>
      <c r="F7" s="157" t="s">
        <v>859</v>
      </c>
      <c r="G7" s="157" t="s">
        <v>860</v>
      </c>
      <c r="H7" s="158" t="s">
        <v>861</v>
      </c>
    </row>
    <row r="8" spans="1:8" x14ac:dyDescent="0.3">
      <c r="A8" s="198" t="s">
        <v>862</v>
      </c>
      <c r="B8" s="199" t="s">
        <v>863</v>
      </c>
      <c r="C8" s="159" t="s">
        <v>365</v>
      </c>
      <c r="D8" s="159" t="s">
        <v>864</v>
      </c>
      <c r="E8" s="160">
        <f>SUM(F8:G8)</f>
        <v>1150000</v>
      </c>
      <c r="F8" s="160">
        <v>47103</v>
      </c>
      <c r="G8" s="161">
        <v>1102897</v>
      </c>
      <c r="H8" s="162"/>
    </row>
    <row r="9" spans="1:8" x14ac:dyDescent="0.3">
      <c r="A9" s="198"/>
      <c r="B9" s="199"/>
      <c r="C9" s="159" t="s">
        <v>373</v>
      </c>
      <c r="D9" s="159" t="s">
        <v>865</v>
      </c>
      <c r="E9" s="160">
        <f>SUM(F9:G9)</f>
        <v>350000</v>
      </c>
      <c r="F9" s="160">
        <v>17160</v>
      </c>
      <c r="G9" s="161">
        <v>332840</v>
      </c>
      <c r="H9" s="162"/>
    </row>
    <row r="10" spans="1:8" ht="55.2" x14ac:dyDescent="0.3">
      <c r="A10" s="163" t="s">
        <v>866</v>
      </c>
      <c r="B10" s="163" t="s">
        <v>390</v>
      </c>
      <c r="C10" s="164" t="s">
        <v>375</v>
      </c>
      <c r="D10" s="164" t="s">
        <v>423</v>
      </c>
      <c r="E10" s="165">
        <v>6533423</v>
      </c>
      <c r="F10" s="165">
        <v>3596845</v>
      </c>
      <c r="G10" s="165">
        <v>2936578</v>
      </c>
      <c r="H10" s="163" t="s">
        <v>391</v>
      </c>
    </row>
    <row r="11" spans="1:8" ht="55.5" customHeight="1" x14ac:dyDescent="0.3">
      <c r="A11" s="198" t="s">
        <v>867</v>
      </c>
      <c r="B11" s="199" t="s">
        <v>868</v>
      </c>
      <c r="C11" s="159" t="s">
        <v>375</v>
      </c>
      <c r="D11" s="159" t="s">
        <v>869</v>
      </c>
      <c r="E11" s="166" t="s">
        <v>870</v>
      </c>
      <c r="F11" s="161">
        <v>11265143</v>
      </c>
      <c r="G11" s="161">
        <v>18963840</v>
      </c>
      <c r="H11" s="162"/>
    </row>
    <row r="12" spans="1:8" ht="41.4" x14ac:dyDescent="0.3">
      <c r="A12" s="198"/>
      <c r="B12" s="199"/>
      <c r="C12" s="201" t="s">
        <v>366</v>
      </c>
      <c r="D12" s="153" t="s">
        <v>871</v>
      </c>
      <c r="E12" s="154">
        <v>38556000</v>
      </c>
      <c r="F12" s="154">
        <v>17404723</v>
      </c>
      <c r="G12" s="154">
        <f>E12-F12</f>
        <v>21151277</v>
      </c>
      <c r="H12" s="152" t="s">
        <v>872</v>
      </c>
    </row>
    <row r="13" spans="1:8" x14ac:dyDescent="0.3">
      <c r="A13" s="198"/>
      <c r="B13" s="199"/>
      <c r="C13" s="201"/>
      <c r="D13" s="153" t="s">
        <v>873</v>
      </c>
      <c r="E13" s="154">
        <f>SUM(F13:G13)</f>
        <v>80437968</v>
      </c>
      <c r="F13" s="154">
        <v>44506669</v>
      </c>
      <c r="G13" s="154">
        <v>35931299</v>
      </c>
      <c r="H13" s="152" t="s">
        <v>874</v>
      </c>
    </row>
    <row r="14" spans="1:8" x14ac:dyDescent="0.3">
      <c r="A14" s="163" t="s">
        <v>419</v>
      </c>
      <c r="B14" s="163" t="s">
        <v>418</v>
      </c>
      <c r="C14" s="164" t="s">
        <v>365</v>
      </c>
      <c r="D14" s="167" t="s">
        <v>417</v>
      </c>
      <c r="E14" s="165">
        <v>1949624</v>
      </c>
      <c r="F14" s="165">
        <v>1154247</v>
      </c>
      <c r="G14" s="165">
        <v>382448</v>
      </c>
      <c r="H14" s="163" t="s">
        <v>422</v>
      </c>
    </row>
    <row r="15" spans="1:8" ht="69" x14ac:dyDescent="0.3">
      <c r="A15" s="202" t="s">
        <v>376</v>
      </c>
      <c r="B15" s="200" t="s">
        <v>371</v>
      </c>
      <c r="C15" s="153" t="s">
        <v>365</v>
      </c>
      <c r="D15" s="153" t="s">
        <v>372</v>
      </c>
      <c r="E15" s="154">
        <v>272643507</v>
      </c>
      <c r="F15" s="154">
        <v>213629197</v>
      </c>
      <c r="G15" s="154">
        <v>59014310</v>
      </c>
      <c r="H15" s="152" t="s">
        <v>875</v>
      </c>
    </row>
    <row r="16" spans="1:8" ht="27.6" x14ac:dyDescent="0.3">
      <c r="A16" s="202"/>
      <c r="B16" s="200"/>
      <c r="C16" s="153" t="s">
        <v>366</v>
      </c>
      <c r="D16" s="153" t="s">
        <v>876</v>
      </c>
      <c r="E16" s="154">
        <v>8056500</v>
      </c>
      <c r="F16" s="154">
        <v>181174</v>
      </c>
      <c r="G16" s="154">
        <v>7875326</v>
      </c>
      <c r="H16" s="152" t="s">
        <v>877</v>
      </c>
    </row>
    <row r="17" spans="1:8" x14ac:dyDescent="0.3">
      <c r="A17" s="163" t="s">
        <v>878</v>
      </c>
      <c r="B17" s="163" t="s">
        <v>370</v>
      </c>
      <c r="C17" s="164" t="s">
        <v>366</v>
      </c>
      <c r="D17" s="168" t="s">
        <v>367</v>
      </c>
      <c r="E17" s="165">
        <v>488833188</v>
      </c>
      <c r="F17" s="165">
        <v>271573995</v>
      </c>
      <c r="G17" s="165">
        <v>217259196</v>
      </c>
      <c r="H17" s="163"/>
    </row>
    <row r="18" spans="1:8" x14ac:dyDescent="0.3">
      <c r="A18" s="203" t="s">
        <v>879</v>
      </c>
      <c r="B18" s="204" t="s">
        <v>880</v>
      </c>
      <c r="C18" s="169" t="s">
        <v>365</v>
      </c>
      <c r="D18" s="170" t="s">
        <v>881</v>
      </c>
      <c r="E18" s="171">
        <v>48000000</v>
      </c>
      <c r="F18" s="171">
        <v>3684920</v>
      </c>
      <c r="G18" s="171">
        <v>44315080</v>
      </c>
      <c r="H18" s="204"/>
    </row>
    <row r="19" spans="1:8" x14ac:dyDescent="0.3">
      <c r="A19" s="203"/>
      <c r="B19" s="204"/>
      <c r="C19" s="169" t="s">
        <v>373</v>
      </c>
      <c r="D19" s="170" t="s">
        <v>882</v>
      </c>
      <c r="E19" s="171">
        <v>1260000</v>
      </c>
      <c r="F19" s="171">
        <v>0</v>
      </c>
      <c r="G19" s="171">
        <v>630000</v>
      </c>
      <c r="H19" s="204"/>
    </row>
    <row r="20" spans="1:8" x14ac:dyDescent="0.3">
      <c r="A20" s="203"/>
      <c r="B20" s="204"/>
      <c r="C20" s="169" t="s">
        <v>374</v>
      </c>
      <c r="D20" s="170" t="s">
        <v>883</v>
      </c>
      <c r="E20" s="171">
        <v>400000</v>
      </c>
      <c r="F20" s="171" t="s">
        <v>741</v>
      </c>
      <c r="G20" s="171">
        <v>198000</v>
      </c>
      <c r="H20" s="204"/>
    </row>
    <row r="21" spans="1:8" ht="27.6" x14ac:dyDescent="0.3">
      <c r="A21" s="203"/>
      <c r="B21" s="172" t="s">
        <v>884</v>
      </c>
      <c r="C21" s="169" t="s">
        <v>366</v>
      </c>
      <c r="D21" s="170" t="s">
        <v>885</v>
      </c>
      <c r="E21" s="171">
        <v>4000000</v>
      </c>
      <c r="F21" s="171">
        <v>519020</v>
      </c>
      <c r="G21" s="171">
        <v>3480980</v>
      </c>
      <c r="H21" s="172"/>
    </row>
    <row r="22" spans="1:8" x14ac:dyDescent="0.3">
      <c r="A22" s="196" t="s">
        <v>886</v>
      </c>
      <c r="B22" s="173" t="s">
        <v>887</v>
      </c>
      <c r="C22" s="205" t="s">
        <v>888</v>
      </c>
      <c r="D22" s="174" t="s">
        <v>889</v>
      </c>
      <c r="E22" s="165">
        <f t="shared" ref="E22:E41" si="0">SUM(F22:G22)</f>
        <v>467641</v>
      </c>
      <c r="F22" s="165">
        <v>467641</v>
      </c>
      <c r="G22" s="165"/>
      <c r="H22" s="163" t="s">
        <v>890</v>
      </c>
    </row>
    <row r="23" spans="1:8" x14ac:dyDescent="0.3">
      <c r="A23" s="196"/>
      <c r="B23" s="173" t="s">
        <v>891</v>
      </c>
      <c r="C23" s="205"/>
      <c r="D23" s="175" t="s">
        <v>892</v>
      </c>
      <c r="E23" s="165">
        <f t="shared" si="0"/>
        <v>90000</v>
      </c>
      <c r="F23" s="165">
        <v>90000</v>
      </c>
      <c r="G23" s="165"/>
      <c r="H23" s="163" t="s">
        <v>893</v>
      </c>
    </row>
    <row r="24" spans="1:8" ht="28.5" customHeight="1" x14ac:dyDescent="0.3">
      <c r="A24" s="196"/>
      <c r="B24" s="173" t="s">
        <v>894</v>
      </c>
      <c r="C24" s="205"/>
      <c r="D24" s="174" t="s">
        <v>895</v>
      </c>
      <c r="E24" s="165">
        <f t="shared" si="0"/>
        <v>120000</v>
      </c>
      <c r="F24" s="165">
        <v>120000</v>
      </c>
      <c r="G24" s="165"/>
      <c r="H24" s="163" t="s">
        <v>896</v>
      </c>
    </row>
    <row r="25" spans="1:8" x14ac:dyDescent="0.3">
      <c r="A25" s="196"/>
      <c r="B25" s="173" t="s">
        <v>897</v>
      </c>
      <c r="C25" s="205"/>
      <c r="D25" s="176" t="s">
        <v>898</v>
      </c>
      <c r="E25" s="165">
        <f t="shared" si="0"/>
        <v>227761</v>
      </c>
      <c r="F25" s="165">
        <v>227761</v>
      </c>
      <c r="G25" s="165"/>
      <c r="H25" s="163" t="s">
        <v>899</v>
      </c>
    </row>
    <row r="26" spans="1:8" ht="27.6" x14ac:dyDescent="0.3">
      <c r="A26" s="196"/>
      <c r="B26" s="173" t="s">
        <v>900</v>
      </c>
      <c r="C26" s="205"/>
      <c r="D26" s="176" t="s">
        <v>901</v>
      </c>
      <c r="E26" s="165">
        <f t="shared" si="0"/>
        <v>131881</v>
      </c>
      <c r="F26" s="165">
        <v>131881</v>
      </c>
      <c r="G26" s="165"/>
      <c r="H26" s="163" t="s">
        <v>899</v>
      </c>
    </row>
    <row r="27" spans="1:8" ht="27" customHeight="1" x14ac:dyDescent="0.3">
      <c r="A27" s="196"/>
      <c r="B27" s="173" t="s">
        <v>902</v>
      </c>
      <c r="C27" s="205"/>
      <c r="D27" s="176" t="s">
        <v>903</v>
      </c>
      <c r="E27" s="165">
        <f t="shared" si="0"/>
        <v>395642</v>
      </c>
      <c r="F27" s="165">
        <v>395642</v>
      </c>
      <c r="G27" s="165"/>
      <c r="H27" s="163" t="s">
        <v>899</v>
      </c>
    </row>
    <row r="28" spans="1:8" ht="27.6" x14ac:dyDescent="0.3">
      <c r="A28" s="196"/>
      <c r="B28" s="173" t="s">
        <v>904</v>
      </c>
      <c r="C28" s="205"/>
      <c r="D28" s="176" t="s">
        <v>905</v>
      </c>
      <c r="E28" s="165">
        <f t="shared" si="0"/>
        <v>491522</v>
      </c>
      <c r="F28" s="165">
        <v>491522</v>
      </c>
      <c r="G28" s="165"/>
      <c r="H28" s="163" t="s">
        <v>899</v>
      </c>
    </row>
    <row r="29" spans="1:8" ht="27.6" x14ac:dyDescent="0.3">
      <c r="A29" s="196"/>
      <c r="B29" s="173" t="s">
        <v>906</v>
      </c>
      <c r="C29" s="205"/>
      <c r="D29" s="176" t="s">
        <v>907</v>
      </c>
      <c r="E29" s="165">
        <f t="shared" si="0"/>
        <v>1500000</v>
      </c>
      <c r="F29" s="165">
        <v>1500000</v>
      </c>
      <c r="G29" s="165"/>
      <c r="H29" s="163" t="s">
        <v>908</v>
      </c>
    </row>
    <row r="30" spans="1:8" x14ac:dyDescent="0.3">
      <c r="A30" s="196"/>
      <c r="B30" s="173" t="s">
        <v>909</v>
      </c>
      <c r="C30" s="205"/>
      <c r="D30" s="176" t="s">
        <v>910</v>
      </c>
      <c r="E30" s="165">
        <f t="shared" si="0"/>
        <v>359999</v>
      </c>
      <c r="F30" s="165">
        <v>0</v>
      </c>
      <c r="G30" s="165">
        <v>359999</v>
      </c>
      <c r="H30" s="163" t="s">
        <v>911</v>
      </c>
    </row>
    <row r="31" spans="1:8" x14ac:dyDescent="0.3">
      <c r="A31" s="196"/>
      <c r="B31" s="173" t="s">
        <v>912</v>
      </c>
      <c r="C31" s="205"/>
      <c r="D31" s="176" t="s">
        <v>913</v>
      </c>
      <c r="E31" s="165">
        <f t="shared" si="0"/>
        <v>623522</v>
      </c>
      <c r="F31" s="165"/>
      <c r="G31" s="165">
        <v>623522</v>
      </c>
      <c r="H31" s="163" t="s">
        <v>914</v>
      </c>
    </row>
    <row r="32" spans="1:8" x14ac:dyDescent="0.3">
      <c r="A32" s="196"/>
      <c r="B32" s="173" t="s">
        <v>915</v>
      </c>
      <c r="C32" s="205"/>
      <c r="D32" s="176" t="s">
        <v>916</v>
      </c>
      <c r="E32" s="165">
        <f t="shared" si="0"/>
        <v>359999</v>
      </c>
      <c r="F32" s="165"/>
      <c r="G32" s="165">
        <v>359999</v>
      </c>
      <c r="H32" s="163" t="s">
        <v>914</v>
      </c>
    </row>
    <row r="33" spans="1:10" x14ac:dyDescent="0.3">
      <c r="A33" s="196"/>
      <c r="B33" s="173" t="s">
        <v>917</v>
      </c>
      <c r="C33" s="205"/>
      <c r="D33" s="176" t="s">
        <v>918</v>
      </c>
      <c r="E33" s="165">
        <f t="shared" si="0"/>
        <v>239518</v>
      </c>
      <c r="F33" s="165"/>
      <c r="G33" s="165">
        <v>239518</v>
      </c>
      <c r="H33" s="163" t="s">
        <v>919</v>
      </c>
    </row>
    <row r="34" spans="1:10" ht="27.6" x14ac:dyDescent="0.3">
      <c r="A34" s="196"/>
      <c r="B34" s="173" t="s">
        <v>920</v>
      </c>
      <c r="C34" s="205" t="s">
        <v>374</v>
      </c>
      <c r="D34" s="164" t="s">
        <v>921</v>
      </c>
      <c r="E34" s="165">
        <f t="shared" si="0"/>
        <v>1249500</v>
      </c>
      <c r="F34" s="165">
        <v>1249500</v>
      </c>
      <c r="G34" s="165">
        <v>0</v>
      </c>
      <c r="H34" s="163" t="s">
        <v>922</v>
      </c>
    </row>
    <row r="35" spans="1:10" ht="27.6" x14ac:dyDescent="0.3">
      <c r="A35" s="196"/>
      <c r="B35" s="173" t="s">
        <v>923</v>
      </c>
      <c r="C35" s="205"/>
      <c r="D35" s="164" t="s">
        <v>924</v>
      </c>
      <c r="E35" s="165">
        <v>108639</v>
      </c>
      <c r="F35" s="165">
        <f>E35</f>
        <v>108639</v>
      </c>
      <c r="G35" s="165"/>
      <c r="H35" s="163"/>
    </row>
    <row r="36" spans="1:10" ht="27.6" x14ac:dyDescent="0.3">
      <c r="A36" s="196"/>
      <c r="B36" s="173" t="s">
        <v>925</v>
      </c>
      <c r="C36" s="205" t="s">
        <v>926</v>
      </c>
      <c r="D36" s="164" t="s">
        <v>927</v>
      </c>
      <c r="E36" s="165">
        <f t="shared" si="0"/>
        <v>44442742</v>
      </c>
      <c r="F36" s="165">
        <v>44442742</v>
      </c>
      <c r="G36" s="165">
        <v>0</v>
      </c>
      <c r="H36" s="163"/>
    </row>
    <row r="37" spans="1:10" ht="27.6" x14ac:dyDescent="0.3">
      <c r="A37" s="196"/>
      <c r="B37" s="173" t="s">
        <v>928</v>
      </c>
      <c r="C37" s="205"/>
      <c r="D37" s="164" t="s">
        <v>929</v>
      </c>
      <c r="E37" s="165">
        <f t="shared" si="0"/>
        <v>1007597</v>
      </c>
      <c r="F37" s="165">
        <v>1007597</v>
      </c>
      <c r="G37" s="165">
        <v>0</v>
      </c>
      <c r="H37" s="163" t="s">
        <v>930</v>
      </c>
    </row>
    <row r="38" spans="1:10" x14ac:dyDescent="0.3">
      <c r="A38" s="196"/>
      <c r="B38" s="173" t="s">
        <v>931</v>
      </c>
      <c r="C38" s="205"/>
      <c r="D38" s="164" t="s">
        <v>924</v>
      </c>
      <c r="E38" s="165">
        <f t="shared" si="0"/>
        <v>68149</v>
      </c>
      <c r="F38" s="165">
        <v>68149</v>
      </c>
      <c r="G38" s="165">
        <v>0</v>
      </c>
      <c r="H38" s="163"/>
    </row>
    <row r="39" spans="1:10" ht="27.6" x14ac:dyDescent="0.3">
      <c r="A39" s="196"/>
      <c r="B39" s="173" t="s">
        <v>932</v>
      </c>
      <c r="C39" s="205"/>
      <c r="D39" s="164" t="s">
        <v>933</v>
      </c>
      <c r="E39" s="165">
        <f t="shared" si="0"/>
        <v>18028122</v>
      </c>
      <c r="F39" s="165">
        <v>18028122</v>
      </c>
      <c r="G39" s="165">
        <v>0</v>
      </c>
      <c r="H39" s="163"/>
    </row>
    <row r="40" spans="1:10" x14ac:dyDescent="0.3">
      <c r="A40" s="196"/>
      <c r="B40" s="173" t="s">
        <v>934</v>
      </c>
      <c r="C40" s="205"/>
      <c r="D40" s="164" t="s">
        <v>935</v>
      </c>
      <c r="E40" s="165">
        <f t="shared" si="0"/>
        <v>5235165</v>
      </c>
      <c r="F40" s="165">
        <v>5235165</v>
      </c>
      <c r="G40" s="165">
        <v>0</v>
      </c>
      <c r="H40" s="163"/>
    </row>
    <row r="41" spans="1:10" ht="27.6" x14ac:dyDescent="0.3">
      <c r="A41" s="196"/>
      <c r="B41" s="173" t="s">
        <v>936</v>
      </c>
      <c r="C41" s="205"/>
      <c r="D41" s="164" t="s">
        <v>937</v>
      </c>
      <c r="E41" s="165">
        <f t="shared" si="0"/>
        <v>150000000</v>
      </c>
      <c r="F41" s="165">
        <v>0</v>
      </c>
      <c r="G41" s="165">
        <v>150000000</v>
      </c>
      <c r="H41" s="163"/>
    </row>
    <row r="42" spans="1:10" ht="27.6" x14ac:dyDescent="0.3">
      <c r="A42" s="200" t="s">
        <v>416</v>
      </c>
      <c r="B42" s="177" t="s">
        <v>938</v>
      </c>
      <c r="C42" s="153" t="s">
        <v>366</v>
      </c>
      <c r="D42" s="153" t="s">
        <v>939</v>
      </c>
      <c r="E42" s="154">
        <v>450000000</v>
      </c>
      <c r="F42" s="154">
        <v>69900217</v>
      </c>
      <c r="G42" s="154">
        <v>380099783</v>
      </c>
      <c r="H42" s="152"/>
    </row>
    <row r="43" spans="1:10" x14ac:dyDescent="0.3">
      <c r="A43" s="200"/>
      <c r="B43" s="152" t="s">
        <v>415</v>
      </c>
      <c r="C43" s="153" t="s">
        <v>366</v>
      </c>
      <c r="D43" s="178" t="s">
        <v>414</v>
      </c>
      <c r="E43" s="154">
        <v>436869788</v>
      </c>
      <c r="F43" s="154">
        <v>410152582</v>
      </c>
      <c r="G43" s="154">
        <v>26717206</v>
      </c>
      <c r="H43" s="152"/>
    </row>
    <row r="44" spans="1:10" ht="27.6" x14ac:dyDescent="0.3">
      <c r="A44" s="208" t="s">
        <v>384</v>
      </c>
      <c r="B44" s="179" t="s">
        <v>940</v>
      </c>
      <c r="C44" s="180" t="s">
        <v>385</v>
      </c>
      <c r="D44" s="180">
        <v>1</v>
      </c>
      <c r="E44" s="181" t="s">
        <v>941</v>
      </c>
      <c r="F44" s="182">
        <f>1654896+3532242</f>
        <v>5187138</v>
      </c>
      <c r="G44" s="182">
        <f>+((165606+23658)*12)+3743640</f>
        <v>6014808</v>
      </c>
      <c r="H44" s="179" t="s">
        <v>942</v>
      </c>
      <c r="J44" s="189"/>
    </row>
    <row r="45" spans="1:10" x14ac:dyDescent="0.3">
      <c r="A45" s="208"/>
      <c r="B45" s="179" t="s">
        <v>383</v>
      </c>
      <c r="C45" s="180" t="s">
        <v>365</v>
      </c>
      <c r="D45" s="180">
        <v>1</v>
      </c>
      <c r="E45" s="181" t="s">
        <v>943</v>
      </c>
      <c r="F45" s="182">
        <v>2321494</v>
      </c>
      <c r="G45" s="182">
        <f>205036*12</f>
        <v>2460432</v>
      </c>
      <c r="H45" s="179" t="s">
        <v>944</v>
      </c>
    </row>
    <row r="46" spans="1:10" x14ac:dyDescent="0.3">
      <c r="A46" s="208"/>
      <c r="B46" s="179" t="s">
        <v>380</v>
      </c>
      <c r="C46" s="180" t="s">
        <v>365</v>
      </c>
      <c r="D46" s="180">
        <v>1</v>
      </c>
      <c r="E46" s="181" t="s">
        <v>945</v>
      </c>
      <c r="F46" s="182">
        <v>200005584</v>
      </c>
      <c r="G46" s="182">
        <f>17664640*12</f>
        <v>211975680</v>
      </c>
      <c r="H46" s="179" t="s">
        <v>946</v>
      </c>
    </row>
    <row r="47" spans="1:10" ht="41.4" x14ac:dyDescent="0.3">
      <c r="A47" s="208"/>
      <c r="B47" s="179" t="s">
        <v>947</v>
      </c>
      <c r="C47" s="180" t="s">
        <v>375</v>
      </c>
      <c r="D47" s="180">
        <v>1</v>
      </c>
      <c r="E47" s="182">
        <v>173911619</v>
      </c>
      <c r="F47" s="182">
        <v>193817357</v>
      </c>
      <c r="G47" s="182">
        <v>173911619</v>
      </c>
      <c r="H47" s="179"/>
    </row>
    <row r="48" spans="1:10" ht="27.6" x14ac:dyDescent="0.3">
      <c r="A48" s="208"/>
      <c r="B48" s="179" t="s">
        <v>381</v>
      </c>
      <c r="C48" s="180" t="s">
        <v>948</v>
      </c>
      <c r="D48" s="180">
        <v>1</v>
      </c>
      <c r="E48" s="182">
        <v>47982372</v>
      </c>
      <c r="F48" s="182">
        <v>44923383</v>
      </c>
      <c r="G48" s="182">
        <v>47982372</v>
      </c>
      <c r="H48" s="179"/>
    </row>
    <row r="49" spans="1:8" x14ac:dyDescent="0.3">
      <c r="A49" s="208"/>
      <c r="B49" s="179" t="s">
        <v>949</v>
      </c>
      <c r="C49" s="180" t="s">
        <v>374</v>
      </c>
      <c r="D49" s="180">
        <v>1</v>
      </c>
      <c r="E49" s="181" t="s">
        <v>950</v>
      </c>
      <c r="F49" s="182">
        <v>1654896</v>
      </c>
      <c r="G49" s="182">
        <f>189264*12</f>
        <v>2271168</v>
      </c>
      <c r="H49" s="179" t="s">
        <v>951</v>
      </c>
    </row>
    <row r="50" spans="1:8" x14ac:dyDescent="0.3">
      <c r="A50" s="208"/>
      <c r="B50" s="179" t="s">
        <v>382</v>
      </c>
      <c r="C50" s="180" t="s">
        <v>374</v>
      </c>
      <c r="D50" s="180">
        <v>1</v>
      </c>
      <c r="E50" s="181" t="s">
        <v>952</v>
      </c>
      <c r="F50" s="182">
        <v>4019752</v>
      </c>
      <c r="G50" s="182">
        <f>355500*12</f>
        <v>4266000</v>
      </c>
      <c r="H50" s="179" t="s">
        <v>953</v>
      </c>
    </row>
    <row r="51" spans="1:8" ht="27.6" x14ac:dyDescent="0.3">
      <c r="A51" s="202" t="s">
        <v>954</v>
      </c>
      <c r="B51" s="152" t="s">
        <v>955</v>
      </c>
      <c r="C51" s="153" t="s">
        <v>366</v>
      </c>
      <c r="D51" s="153" t="s">
        <v>956</v>
      </c>
      <c r="E51" s="154">
        <v>3050044</v>
      </c>
      <c r="F51" s="154">
        <v>2000000</v>
      </c>
      <c r="G51" s="154">
        <v>1050044</v>
      </c>
      <c r="H51" s="152"/>
    </row>
    <row r="52" spans="1:8" ht="27.6" x14ac:dyDescent="0.3">
      <c r="A52" s="202"/>
      <c r="B52" s="152" t="s">
        <v>957</v>
      </c>
      <c r="C52" s="153" t="s">
        <v>366</v>
      </c>
      <c r="D52" s="153" t="s">
        <v>958</v>
      </c>
      <c r="E52" s="154">
        <v>11600000</v>
      </c>
      <c r="F52" s="154">
        <v>3866664</v>
      </c>
      <c r="G52" s="154">
        <v>7640000</v>
      </c>
      <c r="H52" s="152"/>
    </row>
    <row r="53" spans="1:8" ht="27.6" x14ac:dyDescent="0.3">
      <c r="A53" s="202"/>
      <c r="B53" s="152" t="s">
        <v>959</v>
      </c>
      <c r="C53" s="153" t="s">
        <v>366</v>
      </c>
      <c r="D53" s="153" t="s">
        <v>960</v>
      </c>
      <c r="E53" s="154">
        <v>6366500</v>
      </c>
      <c r="F53" s="154">
        <v>2999999</v>
      </c>
      <c r="G53" s="154">
        <v>3366500</v>
      </c>
      <c r="H53" s="152"/>
    </row>
    <row r="54" spans="1:8" ht="41.4" x14ac:dyDescent="0.3">
      <c r="A54" s="208" t="s">
        <v>424</v>
      </c>
      <c r="B54" s="179" t="s">
        <v>393</v>
      </c>
      <c r="C54" s="180" t="s">
        <v>375</v>
      </c>
      <c r="D54" s="180" t="s">
        <v>392</v>
      </c>
      <c r="E54" s="182" t="s">
        <v>961</v>
      </c>
      <c r="F54" s="182">
        <v>24340385</v>
      </c>
      <c r="G54" s="182">
        <v>36000000</v>
      </c>
      <c r="H54" s="179" t="s">
        <v>962</v>
      </c>
    </row>
    <row r="55" spans="1:8" ht="27.6" x14ac:dyDescent="0.3">
      <c r="A55" s="208"/>
      <c r="B55" s="179" t="s">
        <v>401</v>
      </c>
      <c r="C55" s="180" t="s">
        <v>366</v>
      </c>
      <c r="D55" s="180" t="s">
        <v>394</v>
      </c>
      <c r="E55" s="182">
        <v>17826200</v>
      </c>
      <c r="F55" s="182">
        <v>2546600</v>
      </c>
      <c r="G55" s="182">
        <v>15279600</v>
      </c>
      <c r="H55" s="179"/>
    </row>
    <row r="56" spans="1:8" ht="27.6" x14ac:dyDescent="0.3">
      <c r="A56" s="208"/>
      <c r="B56" s="179" t="s">
        <v>402</v>
      </c>
      <c r="C56" s="180" t="s">
        <v>366</v>
      </c>
      <c r="D56" s="180" t="s">
        <v>395</v>
      </c>
      <c r="E56" s="182">
        <v>23026500</v>
      </c>
      <c r="F56" s="182">
        <v>15351000</v>
      </c>
      <c r="G56" s="182">
        <v>7675500</v>
      </c>
      <c r="H56" s="179" t="s">
        <v>963</v>
      </c>
    </row>
    <row r="57" spans="1:8" ht="27.6" x14ac:dyDescent="0.3">
      <c r="A57" s="208"/>
      <c r="B57" s="179" t="s">
        <v>964</v>
      </c>
      <c r="C57" s="180" t="s">
        <v>366</v>
      </c>
      <c r="D57" s="180" t="s">
        <v>965</v>
      </c>
      <c r="E57" s="182">
        <v>4046000</v>
      </c>
      <c r="F57" s="182">
        <v>1011500</v>
      </c>
      <c r="G57" s="182">
        <v>3034500</v>
      </c>
      <c r="H57" s="179" t="s">
        <v>963</v>
      </c>
    </row>
    <row r="58" spans="1:8" ht="27.6" x14ac:dyDescent="0.3">
      <c r="A58" s="208"/>
      <c r="B58" s="179" t="s">
        <v>403</v>
      </c>
      <c r="C58" s="180" t="s">
        <v>366</v>
      </c>
      <c r="D58" s="180" t="s">
        <v>396</v>
      </c>
      <c r="E58" s="182">
        <v>102665574</v>
      </c>
      <c r="F58" s="182">
        <v>68443716</v>
      </c>
      <c r="G58" s="182">
        <v>34221858</v>
      </c>
      <c r="H58" s="179"/>
    </row>
    <row r="59" spans="1:8" ht="27.6" x14ac:dyDescent="0.3">
      <c r="A59" s="208"/>
      <c r="B59" s="179" t="s">
        <v>401</v>
      </c>
      <c r="C59" s="180" t="s">
        <v>366</v>
      </c>
      <c r="D59" s="180" t="s">
        <v>397</v>
      </c>
      <c r="E59" s="182">
        <v>258000000</v>
      </c>
      <c r="F59" s="182">
        <v>107500000</v>
      </c>
      <c r="G59" s="182">
        <v>150500000</v>
      </c>
      <c r="H59" s="179"/>
    </row>
    <row r="60" spans="1:8" x14ac:dyDescent="0.3">
      <c r="A60" s="208"/>
      <c r="B60" s="179" t="s">
        <v>404</v>
      </c>
      <c r="C60" s="180" t="s">
        <v>366</v>
      </c>
      <c r="D60" s="180" t="s">
        <v>398</v>
      </c>
      <c r="E60" s="182">
        <v>36639000</v>
      </c>
      <c r="F60" s="182">
        <v>24426779</v>
      </c>
      <c r="G60" s="182">
        <v>12212221</v>
      </c>
      <c r="H60" s="179"/>
    </row>
    <row r="61" spans="1:8" x14ac:dyDescent="0.3">
      <c r="A61" s="208"/>
      <c r="B61" s="179" t="s">
        <v>405</v>
      </c>
      <c r="C61" s="180" t="s">
        <v>366</v>
      </c>
      <c r="D61" s="180" t="s">
        <v>399</v>
      </c>
      <c r="E61" s="182">
        <v>8925000</v>
      </c>
      <c r="F61" s="182">
        <v>5950000</v>
      </c>
      <c r="G61" s="182">
        <v>2975000</v>
      </c>
      <c r="H61" s="179"/>
    </row>
    <row r="62" spans="1:8" ht="27.6" x14ac:dyDescent="0.3">
      <c r="A62" s="208"/>
      <c r="B62" s="179" t="s">
        <v>403</v>
      </c>
      <c r="C62" s="180" t="s">
        <v>366</v>
      </c>
      <c r="D62" s="180" t="s">
        <v>400</v>
      </c>
      <c r="E62" s="182">
        <v>30608496</v>
      </c>
      <c r="F62" s="182">
        <v>15304248</v>
      </c>
      <c r="G62" s="182">
        <v>15304248</v>
      </c>
      <c r="H62" s="179"/>
    </row>
    <row r="63" spans="1:8" ht="41.4" x14ac:dyDescent="0.3">
      <c r="A63" s="208"/>
      <c r="B63" s="179" t="s">
        <v>966</v>
      </c>
      <c r="C63" s="180" t="s">
        <v>366</v>
      </c>
      <c r="D63" s="180" t="s">
        <v>967</v>
      </c>
      <c r="E63" s="182">
        <v>5906993</v>
      </c>
      <c r="F63" s="182">
        <v>1476748</v>
      </c>
      <c r="G63" s="182">
        <v>4430245</v>
      </c>
      <c r="H63" s="179"/>
    </row>
    <row r="64" spans="1:8" ht="41.4" x14ac:dyDescent="0.3">
      <c r="A64" s="208"/>
      <c r="B64" s="179" t="s">
        <v>968</v>
      </c>
      <c r="C64" s="180" t="s">
        <v>366</v>
      </c>
      <c r="D64" s="180" t="s">
        <v>969</v>
      </c>
      <c r="E64" s="182">
        <v>33558476</v>
      </c>
      <c r="F64" s="182">
        <v>0</v>
      </c>
      <c r="G64" s="182">
        <v>33558476</v>
      </c>
      <c r="H64" s="179"/>
    </row>
    <row r="65" spans="1:8" ht="27.6" x14ac:dyDescent="0.3">
      <c r="A65" s="208"/>
      <c r="B65" s="179" t="s">
        <v>970</v>
      </c>
      <c r="C65" s="180" t="s">
        <v>366</v>
      </c>
      <c r="D65" s="180" t="s">
        <v>971</v>
      </c>
      <c r="E65" s="182">
        <v>52737392</v>
      </c>
      <c r="F65" s="182">
        <v>6592174</v>
      </c>
      <c r="G65" s="182">
        <v>46145218</v>
      </c>
      <c r="H65" s="179"/>
    </row>
    <row r="66" spans="1:8" ht="27.6" x14ac:dyDescent="0.3">
      <c r="A66" s="208"/>
      <c r="B66" s="179" t="s">
        <v>406</v>
      </c>
      <c r="C66" s="180" t="s">
        <v>366</v>
      </c>
      <c r="D66" s="180" t="s">
        <v>421</v>
      </c>
      <c r="E66" s="182">
        <v>89856900</v>
      </c>
      <c r="F66" s="182">
        <v>59904600</v>
      </c>
      <c r="G66" s="182">
        <v>29952300</v>
      </c>
      <c r="H66" s="179" t="s">
        <v>972</v>
      </c>
    </row>
    <row r="67" spans="1:8" x14ac:dyDescent="0.3">
      <c r="A67" s="198" t="s">
        <v>425</v>
      </c>
      <c r="B67" s="162" t="s">
        <v>407</v>
      </c>
      <c r="C67" s="159" t="s">
        <v>366</v>
      </c>
      <c r="D67" s="159" t="s">
        <v>411</v>
      </c>
      <c r="E67" s="161">
        <v>10644883</v>
      </c>
      <c r="F67" s="161">
        <v>8000000</v>
      </c>
      <c r="G67" s="161">
        <v>2644883</v>
      </c>
      <c r="H67" s="162"/>
    </row>
    <row r="68" spans="1:8" ht="33" customHeight="1" x14ac:dyDescent="0.3">
      <c r="A68" s="198"/>
      <c r="B68" s="162" t="s">
        <v>408</v>
      </c>
      <c r="C68" s="159" t="s">
        <v>366</v>
      </c>
      <c r="D68" s="159" t="s">
        <v>412</v>
      </c>
      <c r="E68" s="161">
        <v>75999993</v>
      </c>
      <c r="F68" s="161">
        <v>50666667</v>
      </c>
      <c r="G68" s="161">
        <v>25333326</v>
      </c>
      <c r="H68" s="162"/>
    </row>
    <row r="69" spans="1:8" ht="27.6" x14ac:dyDescent="0.3">
      <c r="A69" s="198"/>
      <c r="B69" s="162" t="s">
        <v>409</v>
      </c>
      <c r="C69" s="159" t="s">
        <v>366</v>
      </c>
      <c r="D69" s="159" t="s">
        <v>413</v>
      </c>
      <c r="E69" s="161">
        <v>32000000</v>
      </c>
      <c r="F69" s="161">
        <v>21333333</v>
      </c>
      <c r="G69" s="161">
        <v>10666667</v>
      </c>
      <c r="H69" s="162"/>
    </row>
    <row r="70" spans="1:8" x14ac:dyDescent="0.3">
      <c r="A70" s="198"/>
      <c r="B70" s="162" t="s">
        <v>410</v>
      </c>
      <c r="C70" s="159" t="s">
        <v>366</v>
      </c>
      <c r="D70" s="159" t="s">
        <v>420</v>
      </c>
      <c r="E70" s="161">
        <v>25414297</v>
      </c>
      <c r="F70" s="161">
        <v>16942864</v>
      </c>
      <c r="G70" s="161">
        <v>8471433</v>
      </c>
      <c r="H70" s="162"/>
    </row>
    <row r="71" spans="1:8" x14ac:dyDescent="0.3">
      <c r="A71" s="198"/>
      <c r="B71" s="162" t="s">
        <v>973</v>
      </c>
      <c r="C71" s="159" t="s">
        <v>366</v>
      </c>
      <c r="D71" s="159" t="s">
        <v>974</v>
      </c>
      <c r="E71" s="161">
        <v>22799984</v>
      </c>
      <c r="F71" s="161">
        <v>9771419</v>
      </c>
      <c r="G71" s="161">
        <v>13028565</v>
      </c>
      <c r="H71" s="162"/>
    </row>
    <row r="72" spans="1:8" x14ac:dyDescent="0.3">
      <c r="A72" s="198"/>
      <c r="B72" s="162" t="s">
        <v>975</v>
      </c>
      <c r="C72" s="159" t="s">
        <v>366</v>
      </c>
      <c r="D72" s="159" t="s">
        <v>976</v>
      </c>
      <c r="E72" s="161">
        <v>4570079</v>
      </c>
      <c r="F72" s="161">
        <v>0</v>
      </c>
      <c r="G72" s="161">
        <v>4570079</v>
      </c>
      <c r="H72" s="162"/>
    </row>
    <row r="73" spans="1:8" x14ac:dyDescent="0.3">
      <c r="A73" s="198"/>
      <c r="B73" s="162" t="s">
        <v>977</v>
      </c>
      <c r="C73" s="159" t="s">
        <v>366</v>
      </c>
      <c r="D73" s="159" t="s">
        <v>978</v>
      </c>
      <c r="E73" s="161">
        <f>G73</f>
        <v>11191950</v>
      </c>
      <c r="F73" s="161">
        <v>0</v>
      </c>
      <c r="G73" s="161">
        <v>11191950</v>
      </c>
      <c r="H73" s="162"/>
    </row>
    <row r="74" spans="1:8" ht="27.6" x14ac:dyDescent="0.3">
      <c r="A74" s="196" t="s">
        <v>979</v>
      </c>
      <c r="B74" s="179" t="s">
        <v>980</v>
      </c>
      <c r="C74" s="180" t="s">
        <v>366</v>
      </c>
      <c r="D74" s="180" t="s">
        <v>981</v>
      </c>
      <c r="E74" s="182">
        <v>37723008</v>
      </c>
      <c r="F74" s="182">
        <v>6287168</v>
      </c>
      <c r="G74" s="165">
        <v>31435840</v>
      </c>
      <c r="H74" s="179"/>
    </row>
    <row r="75" spans="1:8" x14ac:dyDescent="0.3">
      <c r="A75" s="196"/>
      <c r="B75" s="163" t="s">
        <v>982</v>
      </c>
      <c r="C75" s="164" t="s">
        <v>373</v>
      </c>
      <c r="D75" s="167" t="s">
        <v>983</v>
      </c>
      <c r="E75" s="165">
        <f>G75</f>
        <v>334031</v>
      </c>
      <c r="F75" s="165">
        <v>0</v>
      </c>
      <c r="G75" s="165">
        <v>334031</v>
      </c>
      <c r="H75" s="163"/>
    </row>
    <row r="76" spans="1:8" ht="27.6" x14ac:dyDescent="0.3">
      <c r="A76" s="202" t="s">
        <v>984</v>
      </c>
      <c r="B76" s="152" t="s">
        <v>985</v>
      </c>
      <c r="C76" s="153" t="s">
        <v>365</v>
      </c>
      <c r="D76" s="178" t="s">
        <v>454</v>
      </c>
      <c r="E76" s="154">
        <v>4140108</v>
      </c>
      <c r="F76" s="154">
        <v>4140108</v>
      </c>
      <c r="G76" s="154">
        <v>0</v>
      </c>
      <c r="H76" s="152" t="s">
        <v>986</v>
      </c>
    </row>
    <row r="77" spans="1:8" ht="27.6" x14ac:dyDescent="0.3">
      <c r="A77" s="202"/>
      <c r="B77" s="152" t="s">
        <v>987</v>
      </c>
      <c r="C77" s="153" t="s">
        <v>365</v>
      </c>
      <c r="D77" s="178" t="s">
        <v>988</v>
      </c>
      <c r="E77" s="154">
        <v>69993</v>
      </c>
      <c r="F77" s="154">
        <v>0</v>
      </c>
      <c r="G77" s="154">
        <v>69993</v>
      </c>
      <c r="H77" s="152"/>
    </row>
    <row r="78" spans="1:8" ht="27.6" x14ac:dyDescent="0.3">
      <c r="A78" s="208" t="s">
        <v>989</v>
      </c>
      <c r="B78" s="179" t="s">
        <v>990</v>
      </c>
      <c r="C78" s="209" t="s">
        <v>373</v>
      </c>
      <c r="D78" s="180" t="s">
        <v>991</v>
      </c>
      <c r="E78" s="182">
        <f>SUM(F78:G78)</f>
        <v>19000000</v>
      </c>
      <c r="F78" s="182">
        <v>3800000</v>
      </c>
      <c r="G78" s="182">
        <v>15200000</v>
      </c>
      <c r="H78" s="179"/>
    </row>
    <row r="79" spans="1:8" x14ac:dyDescent="0.3">
      <c r="A79" s="208"/>
      <c r="B79" s="179" t="s">
        <v>992</v>
      </c>
      <c r="C79" s="209"/>
      <c r="D79" s="180" t="s">
        <v>993</v>
      </c>
      <c r="E79" s="182">
        <f>SUM(F79:G79)</f>
        <v>18000000</v>
      </c>
      <c r="F79" s="182">
        <v>3600000</v>
      </c>
      <c r="G79" s="182">
        <v>14400000</v>
      </c>
      <c r="H79" s="179"/>
    </row>
    <row r="80" spans="1:8" ht="27.6" x14ac:dyDescent="0.3">
      <c r="A80" s="210" t="s">
        <v>994</v>
      </c>
      <c r="B80" s="162" t="s">
        <v>964</v>
      </c>
      <c r="C80" s="159" t="s">
        <v>366</v>
      </c>
      <c r="D80" s="159" t="s">
        <v>395</v>
      </c>
      <c r="E80" s="161">
        <v>12209400</v>
      </c>
      <c r="F80" s="161">
        <v>10959900</v>
      </c>
      <c r="G80" s="161">
        <v>1249500</v>
      </c>
      <c r="H80" s="162" t="s">
        <v>995</v>
      </c>
    </row>
    <row r="81" spans="1:8" ht="27.6" x14ac:dyDescent="0.3">
      <c r="A81" s="211"/>
      <c r="B81" s="162" t="s">
        <v>964</v>
      </c>
      <c r="C81" s="159" t="s">
        <v>366</v>
      </c>
      <c r="D81" s="159" t="s">
        <v>965</v>
      </c>
      <c r="E81" s="161">
        <v>892500</v>
      </c>
      <c r="F81" s="161">
        <v>892500</v>
      </c>
      <c r="G81" s="161">
        <v>0</v>
      </c>
      <c r="H81" s="162" t="s">
        <v>995</v>
      </c>
    </row>
    <row r="82" spans="1:8" x14ac:dyDescent="0.3">
      <c r="A82" s="211"/>
      <c r="B82" s="162" t="s">
        <v>996</v>
      </c>
      <c r="C82" s="159" t="s">
        <v>366</v>
      </c>
      <c r="D82" s="159" t="s">
        <v>997</v>
      </c>
      <c r="E82" s="161">
        <v>8300000</v>
      </c>
      <c r="F82" s="161">
        <v>0</v>
      </c>
      <c r="G82" s="161">
        <v>8300000</v>
      </c>
      <c r="H82" s="162"/>
    </row>
    <row r="83" spans="1:8" ht="27.6" x14ac:dyDescent="0.3">
      <c r="A83" s="211"/>
      <c r="B83" s="162" t="s">
        <v>998</v>
      </c>
      <c r="C83" s="159" t="s">
        <v>366</v>
      </c>
      <c r="D83" s="159" t="s">
        <v>999</v>
      </c>
      <c r="E83" s="161">
        <v>41412000</v>
      </c>
      <c r="F83" s="161">
        <v>13804000</v>
      </c>
      <c r="G83" s="161">
        <v>27608000</v>
      </c>
      <c r="H83" s="162"/>
    </row>
    <row r="84" spans="1:8" x14ac:dyDescent="0.3">
      <c r="A84" s="211"/>
      <c r="B84" s="162" t="s">
        <v>1000</v>
      </c>
      <c r="C84" s="159" t="s">
        <v>366</v>
      </c>
      <c r="D84" s="159" t="s">
        <v>1001</v>
      </c>
      <c r="E84" s="161">
        <v>230818744</v>
      </c>
      <c r="F84" s="161">
        <v>0</v>
      </c>
      <c r="G84" s="161">
        <v>230818744</v>
      </c>
      <c r="H84" s="162"/>
    </row>
    <row r="85" spans="1:8" x14ac:dyDescent="0.3">
      <c r="A85" s="211"/>
      <c r="B85" s="162" t="s">
        <v>1000</v>
      </c>
      <c r="C85" s="159" t="s">
        <v>366</v>
      </c>
      <c r="D85" s="159" t="s">
        <v>379</v>
      </c>
      <c r="E85" s="161">
        <v>769395816</v>
      </c>
      <c r="F85" s="161">
        <v>627494097</v>
      </c>
      <c r="G85" s="161">
        <v>141901719</v>
      </c>
      <c r="H85" s="162"/>
    </row>
    <row r="86" spans="1:8" x14ac:dyDescent="0.3">
      <c r="A86" s="211"/>
      <c r="B86" s="162" t="s">
        <v>1002</v>
      </c>
      <c r="C86" s="159" t="s">
        <v>365</v>
      </c>
      <c r="D86" s="159" t="s">
        <v>1003</v>
      </c>
      <c r="E86" s="161">
        <v>5894260</v>
      </c>
      <c r="F86" s="161">
        <v>5894260</v>
      </c>
      <c r="G86" s="161">
        <v>0</v>
      </c>
      <c r="H86" s="162"/>
    </row>
    <row r="87" spans="1:8" x14ac:dyDescent="0.3">
      <c r="A87" s="211"/>
      <c r="B87" s="162" t="s">
        <v>1004</v>
      </c>
      <c r="C87" s="159" t="s">
        <v>365</v>
      </c>
      <c r="D87" s="159" t="s">
        <v>389</v>
      </c>
      <c r="E87" s="161">
        <v>9877000</v>
      </c>
      <c r="F87" s="161">
        <v>0</v>
      </c>
      <c r="G87" s="161">
        <v>9877000</v>
      </c>
      <c r="H87" s="162"/>
    </row>
    <row r="88" spans="1:8" x14ac:dyDescent="0.3">
      <c r="A88" s="211"/>
      <c r="B88" s="162" t="s">
        <v>1005</v>
      </c>
      <c r="C88" s="159" t="s">
        <v>365</v>
      </c>
      <c r="D88" s="159" t="s">
        <v>1006</v>
      </c>
      <c r="E88" s="161">
        <v>13524350</v>
      </c>
      <c r="F88" s="161">
        <v>13524350</v>
      </c>
      <c r="G88" s="161">
        <v>0</v>
      </c>
      <c r="H88" s="162"/>
    </row>
    <row r="89" spans="1:8" x14ac:dyDescent="0.3">
      <c r="A89" s="211"/>
      <c r="B89" s="162" t="s">
        <v>1007</v>
      </c>
      <c r="C89" s="159" t="s">
        <v>365</v>
      </c>
      <c r="D89" s="159"/>
      <c r="E89" s="161">
        <v>52360000</v>
      </c>
      <c r="F89" s="161">
        <v>0</v>
      </c>
      <c r="G89" s="161">
        <v>52360000</v>
      </c>
      <c r="H89" s="162" t="s">
        <v>1008</v>
      </c>
    </row>
    <row r="90" spans="1:8" ht="27.6" x14ac:dyDescent="0.3">
      <c r="A90" s="212"/>
      <c r="B90" s="162" t="s">
        <v>1009</v>
      </c>
      <c r="C90" s="159" t="s">
        <v>365</v>
      </c>
      <c r="D90" s="159" t="s">
        <v>377</v>
      </c>
      <c r="E90" s="183" t="s">
        <v>1010</v>
      </c>
      <c r="F90" s="161"/>
      <c r="G90" s="161"/>
      <c r="H90" s="162"/>
    </row>
    <row r="91" spans="1:8" x14ac:dyDescent="0.3">
      <c r="A91" s="213" t="s">
        <v>1011</v>
      </c>
      <c r="B91" s="163" t="s">
        <v>1012</v>
      </c>
      <c r="C91" s="164" t="s">
        <v>374</v>
      </c>
      <c r="D91" s="167" t="s">
        <v>1013</v>
      </c>
      <c r="E91" s="182">
        <f t="shared" ref="E91:E95" si="1">SUM(F91:G91)</f>
        <v>3105900</v>
      </c>
      <c r="F91" s="165">
        <v>3105900</v>
      </c>
      <c r="G91" s="165">
        <v>0</v>
      </c>
      <c r="H91" s="163"/>
    </row>
    <row r="92" spans="1:8" x14ac:dyDescent="0.3">
      <c r="A92" s="213"/>
      <c r="B92" s="163" t="s">
        <v>1014</v>
      </c>
      <c r="C92" s="164" t="s">
        <v>365</v>
      </c>
      <c r="D92" s="167" t="s">
        <v>1015</v>
      </c>
      <c r="E92" s="165">
        <v>4174184</v>
      </c>
      <c r="F92" s="165">
        <v>4174184</v>
      </c>
      <c r="G92" s="165">
        <v>0</v>
      </c>
      <c r="H92" s="163"/>
    </row>
    <row r="93" spans="1:8" ht="27.6" x14ac:dyDescent="0.3">
      <c r="A93" s="198" t="s">
        <v>1016</v>
      </c>
      <c r="B93" s="162" t="s">
        <v>1017</v>
      </c>
      <c r="C93" s="159" t="s">
        <v>373</v>
      </c>
      <c r="D93" s="184" t="s">
        <v>1018</v>
      </c>
      <c r="E93" s="161">
        <f t="shared" si="1"/>
        <v>19740000</v>
      </c>
      <c r="F93" s="161">
        <v>0</v>
      </c>
      <c r="G93" s="161">
        <v>19740000</v>
      </c>
      <c r="H93" s="162"/>
    </row>
    <row r="94" spans="1:8" x14ac:dyDescent="0.3">
      <c r="A94" s="198"/>
      <c r="B94" s="162" t="s">
        <v>1019</v>
      </c>
      <c r="C94" s="159" t="s">
        <v>373</v>
      </c>
      <c r="D94" s="184" t="s">
        <v>1020</v>
      </c>
      <c r="E94" s="161">
        <f t="shared" si="1"/>
        <v>19500000</v>
      </c>
      <c r="F94" s="185">
        <v>15600000</v>
      </c>
      <c r="G94" s="185">
        <v>3900000</v>
      </c>
      <c r="H94" s="162"/>
    </row>
    <row r="95" spans="1:8" ht="27.6" x14ac:dyDescent="0.3">
      <c r="A95" s="198"/>
      <c r="B95" s="162" t="s">
        <v>1021</v>
      </c>
      <c r="C95" s="159" t="s">
        <v>373</v>
      </c>
      <c r="D95" s="184" t="s">
        <v>1022</v>
      </c>
      <c r="E95" s="161">
        <f t="shared" si="1"/>
        <v>67293902</v>
      </c>
      <c r="F95" s="185">
        <v>0</v>
      </c>
      <c r="G95" s="185">
        <v>67293902</v>
      </c>
      <c r="H95" s="162"/>
    </row>
    <row r="96" spans="1:8" x14ac:dyDescent="0.3">
      <c r="A96" s="206"/>
      <c r="B96" s="163" t="s">
        <v>1023</v>
      </c>
      <c r="C96" s="207" t="s">
        <v>365</v>
      </c>
      <c r="D96" s="186">
        <v>1</v>
      </c>
      <c r="E96" s="187">
        <v>147000</v>
      </c>
      <c r="F96" s="187">
        <v>0</v>
      </c>
      <c r="G96" s="187">
        <f>E96</f>
        <v>147000</v>
      </c>
      <c r="H96" s="188"/>
    </row>
    <row r="97" spans="1:8" x14ac:dyDescent="0.3">
      <c r="A97" s="206"/>
      <c r="B97" s="163" t="s">
        <v>1024</v>
      </c>
      <c r="C97" s="207"/>
      <c r="D97" s="186">
        <v>1</v>
      </c>
      <c r="E97" s="187">
        <v>188437</v>
      </c>
      <c r="F97" s="187">
        <v>0</v>
      </c>
      <c r="G97" s="187">
        <f t="shared" ref="G97:G103" si="2">E97</f>
        <v>188437</v>
      </c>
      <c r="H97" s="188"/>
    </row>
    <row r="98" spans="1:8" x14ac:dyDescent="0.3">
      <c r="A98" s="206"/>
      <c r="B98" s="163" t="s">
        <v>1025</v>
      </c>
      <c r="C98" s="207"/>
      <c r="D98" s="186">
        <v>1</v>
      </c>
      <c r="E98" s="187">
        <v>121485</v>
      </c>
      <c r="F98" s="187">
        <v>0</v>
      </c>
      <c r="G98" s="187">
        <f t="shared" si="2"/>
        <v>121485</v>
      </c>
      <c r="H98" s="188"/>
    </row>
    <row r="99" spans="1:8" x14ac:dyDescent="0.3">
      <c r="A99" s="206"/>
      <c r="B99" s="163" t="s">
        <v>1026</v>
      </c>
      <c r="C99" s="207"/>
      <c r="D99" s="186">
        <v>1</v>
      </c>
      <c r="E99" s="187">
        <v>243257</v>
      </c>
      <c r="F99" s="187">
        <v>0</v>
      </c>
      <c r="G99" s="187">
        <f t="shared" si="2"/>
        <v>243257</v>
      </c>
      <c r="H99" s="188"/>
    </row>
    <row r="100" spans="1:8" x14ac:dyDescent="0.3">
      <c r="A100" s="206"/>
      <c r="B100" s="163" t="s">
        <v>1027</v>
      </c>
      <c r="C100" s="207"/>
      <c r="D100" s="186">
        <v>1</v>
      </c>
      <c r="E100" s="187">
        <v>112137</v>
      </c>
      <c r="F100" s="187">
        <v>0</v>
      </c>
      <c r="G100" s="187">
        <f t="shared" si="2"/>
        <v>112137</v>
      </c>
      <c r="H100" s="188"/>
    </row>
    <row r="101" spans="1:8" x14ac:dyDescent="0.3">
      <c r="A101" s="206"/>
      <c r="B101" s="163" t="s">
        <v>1028</v>
      </c>
      <c r="C101" s="207"/>
      <c r="D101" s="186">
        <v>1</v>
      </c>
      <c r="E101" s="187">
        <v>151449</v>
      </c>
      <c r="F101" s="187">
        <v>0</v>
      </c>
      <c r="G101" s="187">
        <f t="shared" si="2"/>
        <v>151449</v>
      </c>
      <c r="H101" s="188"/>
    </row>
    <row r="102" spans="1:8" x14ac:dyDescent="0.3">
      <c r="A102" s="206"/>
      <c r="B102" s="163" t="s">
        <v>1029</v>
      </c>
      <c r="C102" s="207"/>
      <c r="D102" s="186">
        <v>1</v>
      </c>
      <c r="E102" s="187">
        <v>108569</v>
      </c>
      <c r="F102" s="187">
        <v>0</v>
      </c>
      <c r="G102" s="187">
        <f t="shared" si="2"/>
        <v>108569</v>
      </c>
      <c r="H102" s="188"/>
    </row>
    <row r="103" spans="1:8" x14ac:dyDescent="0.3">
      <c r="A103" s="206"/>
      <c r="B103" s="163" t="s">
        <v>1030</v>
      </c>
      <c r="C103" s="207"/>
      <c r="D103" s="186">
        <v>1</v>
      </c>
      <c r="E103" s="187">
        <v>793955</v>
      </c>
      <c r="F103" s="187">
        <v>0</v>
      </c>
      <c r="G103" s="187">
        <f t="shared" si="2"/>
        <v>793955</v>
      </c>
      <c r="H103" s="188"/>
    </row>
  </sheetData>
  <autoFilter ref="A1:H95" xr:uid="{9F5329AD-48ED-4B7B-8EAE-4B5C689B17BE}"/>
  <mergeCells count="31">
    <mergeCell ref="A96:A103"/>
    <mergeCell ref="C96:C103"/>
    <mergeCell ref="A44:A50"/>
    <mergeCell ref="A51:A53"/>
    <mergeCell ref="A54:A66"/>
    <mergeCell ref="A67:A73"/>
    <mergeCell ref="A74:A75"/>
    <mergeCell ref="A76:A77"/>
    <mergeCell ref="A78:A79"/>
    <mergeCell ref="C78:C79"/>
    <mergeCell ref="A80:A90"/>
    <mergeCell ref="A91:A92"/>
    <mergeCell ref="A93:A95"/>
    <mergeCell ref="H18:H20"/>
    <mergeCell ref="A22:A41"/>
    <mergeCell ref="C22:C33"/>
    <mergeCell ref="C34:C35"/>
    <mergeCell ref="C36:C41"/>
    <mergeCell ref="A42:A43"/>
    <mergeCell ref="A11:A13"/>
    <mergeCell ref="B11:B13"/>
    <mergeCell ref="C12:C13"/>
    <mergeCell ref="A15:A16"/>
    <mergeCell ref="B15:B16"/>
    <mergeCell ref="A18:A21"/>
    <mergeCell ref="B18:B20"/>
    <mergeCell ref="A4:A7"/>
    <mergeCell ref="B4:B7"/>
    <mergeCell ref="H4:H6"/>
    <mergeCell ref="A8:A9"/>
    <mergeCell ref="B8:B9"/>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1B92-347C-4636-8CF1-FACF5C8DDBD2}">
  <dimension ref="A2:L21"/>
  <sheetViews>
    <sheetView zoomScale="90" zoomScaleNormal="90" workbookViewId="0">
      <selection activeCell="J5" sqref="J5:J13"/>
    </sheetView>
  </sheetViews>
  <sheetFormatPr baseColWidth="10" defaultRowHeight="14.4" x14ac:dyDescent="0.3"/>
  <cols>
    <col min="2" max="2" width="15.5546875" customWidth="1"/>
    <col min="3" max="3" width="8.44140625" bestFit="1" customWidth="1"/>
    <col min="4" max="4" width="12.21875" bestFit="1" customWidth="1"/>
    <col min="5" max="5" width="17.21875" customWidth="1"/>
    <col min="6" max="6" width="15.77734375" customWidth="1"/>
    <col min="7" max="7" width="8.21875" customWidth="1"/>
    <col min="8" max="8" width="12.44140625" customWidth="1"/>
    <col min="9" max="9" width="14.5546875" customWidth="1"/>
    <col min="10" max="10" width="17.77734375" customWidth="1"/>
    <col min="11" max="11" width="15.5546875" customWidth="1"/>
    <col min="12" max="12" width="44.77734375" bestFit="1" customWidth="1"/>
  </cols>
  <sheetData>
    <row r="2" spans="2:12" x14ac:dyDescent="0.3">
      <c r="B2" s="111" t="s">
        <v>718</v>
      </c>
    </row>
    <row r="3" spans="2:12" x14ac:dyDescent="0.3">
      <c r="B3" s="36"/>
      <c r="C3" s="36"/>
      <c r="D3" s="36"/>
      <c r="E3" s="36"/>
      <c r="F3" s="36"/>
    </row>
    <row r="4" spans="2:12" ht="28.8" x14ac:dyDescent="0.3">
      <c r="B4" s="112" t="s">
        <v>642</v>
      </c>
      <c r="C4" s="112" t="s">
        <v>643</v>
      </c>
      <c r="D4" s="112" t="s">
        <v>644</v>
      </c>
      <c r="E4" s="112" t="s">
        <v>703</v>
      </c>
      <c r="F4" s="112" t="s">
        <v>704</v>
      </c>
      <c r="G4" s="112" t="s">
        <v>658</v>
      </c>
      <c r="H4" s="112" t="s">
        <v>657</v>
      </c>
      <c r="I4" s="112" t="s">
        <v>719</v>
      </c>
      <c r="J4" s="112" t="s">
        <v>720</v>
      </c>
      <c r="K4" s="112" t="s">
        <v>702</v>
      </c>
      <c r="L4" s="112" t="s">
        <v>717</v>
      </c>
    </row>
    <row r="5" spans="2:12" ht="43.2" x14ac:dyDescent="0.3">
      <c r="B5" s="113" t="s">
        <v>645</v>
      </c>
      <c r="C5" s="114" t="s">
        <v>646</v>
      </c>
      <c r="D5" s="113" t="s">
        <v>721</v>
      </c>
      <c r="E5" s="113" t="s">
        <v>705</v>
      </c>
      <c r="F5" s="113" t="s">
        <v>706</v>
      </c>
      <c r="G5" s="115">
        <v>2015</v>
      </c>
      <c r="H5" s="116">
        <f>2022-G5</f>
        <v>7</v>
      </c>
      <c r="I5" s="117">
        <v>117222</v>
      </c>
      <c r="J5" s="118" t="s">
        <v>694</v>
      </c>
      <c r="K5" s="118" t="s">
        <v>722</v>
      </c>
      <c r="L5" s="119" t="s">
        <v>723</v>
      </c>
    </row>
    <row r="6" spans="2:12" ht="28.8" x14ac:dyDescent="0.3">
      <c r="B6" s="113" t="s">
        <v>645</v>
      </c>
      <c r="C6" s="114" t="s">
        <v>647</v>
      </c>
      <c r="D6" s="120" t="s">
        <v>724</v>
      </c>
      <c r="E6" s="113" t="s">
        <v>707</v>
      </c>
      <c r="F6" s="113" t="s">
        <v>708</v>
      </c>
      <c r="G6" s="115">
        <v>2012</v>
      </c>
      <c r="H6" s="121">
        <f t="shared" ref="H6:H13" si="0">2022-G6</f>
        <v>10</v>
      </c>
      <c r="I6" s="117">
        <v>227043</v>
      </c>
      <c r="J6" s="118" t="s">
        <v>695</v>
      </c>
      <c r="K6" s="118" t="s">
        <v>725</v>
      </c>
      <c r="L6" s="119" t="s">
        <v>726</v>
      </c>
    </row>
    <row r="7" spans="2:12" ht="72" x14ac:dyDescent="0.3">
      <c r="B7" s="113" t="s">
        <v>648</v>
      </c>
      <c r="C7" s="114" t="s">
        <v>649</v>
      </c>
      <c r="D7" s="113" t="s">
        <v>721</v>
      </c>
      <c r="E7" s="113" t="s">
        <v>709</v>
      </c>
      <c r="F7" s="113" t="s">
        <v>708</v>
      </c>
      <c r="G7" s="115">
        <v>2011</v>
      </c>
      <c r="H7" s="121">
        <f t="shared" si="0"/>
        <v>11</v>
      </c>
      <c r="I7" s="117">
        <v>171541</v>
      </c>
      <c r="J7" s="118" t="s">
        <v>696</v>
      </c>
      <c r="K7" s="118" t="s">
        <v>727</v>
      </c>
      <c r="L7" s="119" t="s">
        <v>728</v>
      </c>
    </row>
    <row r="8" spans="2:12" ht="57.6" x14ac:dyDescent="0.3">
      <c r="B8" s="113" t="s">
        <v>645</v>
      </c>
      <c r="C8" s="114" t="s">
        <v>650</v>
      </c>
      <c r="D8" s="113" t="s">
        <v>651</v>
      </c>
      <c r="E8" s="113" t="s">
        <v>710</v>
      </c>
      <c r="F8" s="113" t="s">
        <v>708</v>
      </c>
      <c r="G8" s="115">
        <v>2011</v>
      </c>
      <c r="H8" s="121">
        <f t="shared" si="0"/>
        <v>11</v>
      </c>
      <c r="I8" s="117">
        <v>311794</v>
      </c>
      <c r="J8" s="118" t="s">
        <v>697</v>
      </c>
      <c r="K8" s="118" t="s">
        <v>729</v>
      </c>
      <c r="L8" s="119" t="s">
        <v>730</v>
      </c>
    </row>
    <row r="9" spans="2:12" ht="57.6" x14ac:dyDescent="0.3">
      <c r="B9" s="113" t="s">
        <v>652</v>
      </c>
      <c r="C9" s="114" t="s">
        <v>653</v>
      </c>
      <c r="D9" s="113" t="s">
        <v>721</v>
      </c>
      <c r="E9" s="113" t="s">
        <v>711</v>
      </c>
      <c r="F9" s="113" t="s">
        <v>706</v>
      </c>
      <c r="G9" s="115">
        <v>2016</v>
      </c>
      <c r="H9" s="115">
        <f t="shared" si="0"/>
        <v>6</v>
      </c>
      <c r="I9" s="117">
        <v>97693</v>
      </c>
      <c r="J9" s="118" t="s">
        <v>698</v>
      </c>
      <c r="K9" s="118" t="s">
        <v>731</v>
      </c>
      <c r="L9" s="119" t="s">
        <v>732</v>
      </c>
    </row>
    <row r="10" spans="2:12" ht="43.2" x14ac:dyDescent="0.3">
      <c r="B10" s="113" t="s">
        <v>645</v>
      </c>
      <c r="C10" s="114" t="s">
        <v>693</v>
      </c>
      <c r="D10" s="113" t="s">
        <v>721</v>
      </c>
      <c r="E10" s="113" t="s">
        <v>707</v>
      </c>
      <c r="F10" s="113" t="s">
        <v>708</v>
      </c>
      <c r="G10" s="115">
        <v>2012</v>
      </c>
      <c r="H10" s="121">
        <f t="shared" si="0"/>
        <v>10</v>
      </c>
      <c r="I10" s="117">
        <v>221053</v>
      </c>
      <c r="J10" s="118" t="s">
        <v>696</v>
      </c>
      <c r="K10" s="118" t="s">
        <v>733</v>
      </c>
      <c r="L10" s="119" t="s">
        <v>734</v>
      </c>
    </row>
    <row r="11" spans="2:12" ht="28.8" x14ac:dyDescent="0.3">
      <c r="B11" s="113" t="s">
        <v>645</v>
      </c>
      <c r="C11" s="114" t="s">
        <v>654</v>
      </c>
      <c r="D11" s="113" t="s">
        <v>721</v>
      </c>
      <c r="E11" s="113" t="s">
        <v>712</v>
      </c>
      <c r="F11" s="113" t="s">
        <v>713</v>
      </c>
      <c r="G11" s="115">
        <v>2017</v>
      </c>
      <c r="H11" s="115">
        <f t="shared" si="0"/>
        <v>5</v>
      </c>
      <c r="I11" s="117">
        <v>59498</v>
      </c>
      <c r="J11" s="118" t="s">
        <v>699</v>
      </c>
      <c r="K11" s="118" t="s">
        <v>735</v>
      </c>
      <c r="L11" s="119" t="s">
        <v>736</v>
      </c>
    </row>
    <row r="12" spans="2:12" ht="43.2" x14ac:dyDescent="0.3">
      <c r="B12" s="113" t="s">
        <v>645</v>
      </c>
      <c r="C12" s="114" t="s">
        <v>655</v>
      </c>
      <c r="D12" s="113" t="s">
        <v>721</v>
      </c>
      <c r="E12" s="113" t="s">
        <v>714</v>
      </c>
      <c r="F12" s="113" t="s">
        <v>715</v>
      </c>
      <c r="G12" s="115">
        <v>2015</v>
      </c>
      <c r="H12" s="116">
        <f t="shared" si="0"/>
        <v>7</v>
      </c>
      <c r="I12" s="117">
        <v>102207</v>
      </c>
      <c r="J12" s="118" t="s">
        <v>700</v>
      </c>
      <c r="K12" s="118" t="s">
        <v>737</v>
      </c>
      <c r="L12" s="119" t="s">
        <v>738</v>
      </c>
    </row>
    <row r="13" spans="2:12" ht="28.8" x14ac:dyDescent="0.3">
      <c r="B13" s="113" t="s">
        <v>645</v>
      </c>
      <c r="C13" s="114" t="s">
        <v>656</v>
      </c>
      <c r="D13" s="113" t="s">
        <v>651</v>
      </c>
      <c r="E13" s="113" t="s">
        <v>716</v>
      </c>
      <c r="F13" s="113" t="s">
        <v>708</v>
      </c>
      <c r="G13" s="115">
        <v>2021</v>
      </c>
      <c r="H13" s="115">
        <f t="shared" si="0"/>
        <v>1</v>
      </c>
      <c r="I13" s="117">
        <v>17359</v>
      </c>
      <c r="J13" s="118" t="s">
        <v>701</v>
      </c>
      <c r="K13" s="118">
        <v>530313</v>
      </c>
      <c r="L13" s="119" t="s">
        <v>739</v>
      </c>
    </row>
    <row r="16" spans="2:12" x14ac:dyDescent="0.3">
      <c r="B16" s="122" t="s">
        <v>740</v>
      </c>
    </row>
    <row r="17" spans="1:12" x14ac:dyDescent="0.3">
      <c r="A17" s="123" t="s">
        <v>741</v>
      </c>
      <c r="B17" s="47" t="s">
        <v>742</v>
      </c>
    </row>
    <row r="18" spans="1:12" x14ac:dyDescent="0.3">
      <c r="A18" s="123" t="s">
        <v>741</v>
      </c>
      <c r="B18" s="124" t="s">
        <v>743</v>
      </c>
      <c r="C18" s="125"/>
      <c r="D18" s="125"/>
      <c r="E18" s="125"/>
    </row>
    <row r="19" spans="1:12" x14ac:dyDescent="0.3">
      <c r="A19" s="123" t="s">
        <v>741</v>
      </c>
      <c r="B19" s="47" t="s">
        <v>744</v>
      </c>
    </row>
    <row r="20" spans="1:12" x14ac:dyDescent="0.3">
      <c r="A20" s="123" t="s">
        <v>741</v>
      </c>
      <c r="B20" s="214" t="s">
        <v>745</v>
      </c>
      <c r="C20" s="214"/>
      <c r="D20" s="214"/>
      <c r="E20" s="214"/>
      <c r="F20" s="214"/>
      <c r="G20" s="214"/>
      <c r="H20" s="214"/>
      <c r="I20" s="214"/>
      <c r="J20" s="214"/>
      <c r="K20" s="214"/>
      <c r="L20" s="214"/>
    </row>
    <row r="21" spans="1:12" x14ac:dyDescent="0.3">
      <c r="B21" s="214"/>
      <c r="C21" s="214"/>
      <c r="D21" s="214"/>
      <c r="E21" s="214"/>
      <c r="F21" s="214"/>
      <c r="G21" s="214"/>
      <c r="H21" s="214"/>
      <c r="I21" s="214"/>
      <c r="J21" s="214"/>
      <c r="K21" s="214"/>
      <c r="L21" s="214"/>
    </row>
  </sheetData>
  <mergeCells count="1">
    <mergeCell ref="B20:L2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B301-1A63-4B5D-96DC-4AEB103C4E1A}">
  <dimension ref="A2:C29"/>
  <sheetViews>
    <sheetView workbookViewId="0">
      <selection activeCell="B32" sqref="B32"/>
    </sheetView>
  </sheetViews>
  <sheetFormatPr baseColWidth="10" defaultRowHeight="14.4" x14ac:dyDescent="0.3"/>
  <cols>
    <col min="1" max="1" width="4.6640625" style="127" customWidth="1"/>
    <col min="2" max="2" width="66.5546875" style="127" bestFit="1" customWidth="1"/>
    <col min="3" max="3" width="154.109375" style="127" bestFit="1" customWidth="1"/>
    <col min="4" max="16384" width="11.5546875" style="127"/>
  </cols>
  <sheetData>
    <row r="2" spans="1:3" x14ac:dyDescent="0.3">
      <c r="A2" s="128" t="s">
        <v>560</v>
      </c>
      <c r="B2" s="128" t="s">
        <v>768</v>
      </c>
      <c r="C2" s="128" t="s">
        <v>769</v>
      </c>
    </row>
    <row r="3" spans="1:3" x14ac:dyDescent="0.3">
      <c r="A3" s="129">
        <v>1</v>
      </c>
      <c r="B3" s="130" t="s">
        <v>770</v>
      </c>
      <c r="C3" s="131" t="s">
        <v>798</v>
      </c>
    </row>
    <row r="4" spans="1:3" x14ac:dyDescent="0.3">
      <c r="A4" s="129">
        <v>2</v>
      </c>
      <c r="B4" s="130" t="s">
        <v>771</v>
      </c>
      <c r="C4" s="131" t="s">
        <v>799</v>
      </c>
    </row>
    <row r="5" spans="1:3" x14ac:dyDescent="0.3">
      <c r="A5" s="129">
        <v>3</v>
      </c>
      <c r="B5" s="130" t="s">
        <v>772</v>
      </c>
      <c r="C5" s="131" t="s">
        <v>800</v>
      </c>
    </row>
    <row r="6" spans="1:3" x14ac:dyDescent="0.3">
      <c r="A6" s="129">
        <v>4</v>
      </c>
      <c r="B6" s="130" t="s">
        <v>773</v>
      </c>
      <c r="C6" s="131" t="s">
        <v>802</v>
      </c>
    </row>
    <row r="7" spans="1:3" x14ac:dyDescent="0.3">
      <c r="A7" s="129">
        <v>5</v>
      </c>
      <c r="B7" s="130" t="s">
        <v>774</v>
      </c>
      <c r="C7" s="131" t="s">
        <v>801</v>
      </c>
    </row>
    <row r="8" spans="1:3" x14ac:dyDescent="0.3">
      <c r="A8" s="129">
        <v>6</v>
      </c>
      <c r="B8" s="130" t="s">
        <v>775</v>
      </c>
      <c r="C8" s="131" t="s">
        <v>803</v>
      </c>
    </row>
    <row r="9" spans="1:3" x14ac:dyDescent="0.3">
      <c r="A9" s="129">
        <v>7</v>
      </c>
      <c r="B9" s="130" t="s">
        <v>776</v>
      </c>
      <c r="C9" s="131" t="s">
        <v>804</v>
      </c>
    </row>
    <row r="10" spans="1:3" x14ac:dyDescent="0.3">
      <c r="A10" s="129">
        <v>8</v>
      </c>
      <c r="B10" s="130" t="s">
        <v>777</v>
      </c>
      <c r="C10" s="131" t="s">
        <v>805</v>
      </c>
    </row>
    <row r="11" spans="1:3" x14ac:dyDescent="0.3">
      <c r="A11" s="129">
        <v>9</v>
      </c>
      <c r="B11" s="130" t="s">
        <v>778</v>
      </c>
      <c r="C11" s="131" t="s">
        <v>806</v>
      </c>
    </row>
    <row r="12" spans="1:3" x14ac:dyDescent="0.3">
      <c r="A12" s="129">
        <v>10</v>
      </c>
      <c r="B12" s="130" t="s">
        <v>779</v>
      </c>
      <c r="C12" s="131" t="s">
        <v>807</v>
      </c>
    </row>
    <row r="13" spans="1:3" x14ac:dyDescent="0.3">
      <c r="A13" s="129">
        <v>11</v>
      </c>
      <c r="B13" s="130" t="s">
        <v>780</v>
      </c>
      <c r="C13" s="131" t="s">
        <v>808</v>
      </c>
    </row>
    <row r="14" spans="1:3" x14ac:dyDescent="0.3">
      <c r="A14" s="129">
        <v>12</v>
      </c>
      <c r="B14" s="130" t="s">
        <v>823</v>
      </c>
      <c r="C14" s="131" t="s">
        <v>809</v>
      </c>
    </row>
    <row r="15" spans="1:3" x14ac:dyDescent="0.3">
      <c r="A15" s="129">
        <v>13</v>
      </c>
      <c r="B15" s="130" t="s">
        <v>781</v>
      </c>
      <c r="C15" s="132" t="s">
        <v>816</v>
      </c>
    </row>
    <row r="16" spans="1:3" x14ac:dyDescent="0.3">
      <c r="A16" s="129">
        <v>14</v>
      </c>
      <c r="B16" s="130" t="s">
        <v>810</v>
      </c>
      <c r="C16" s="132" t="s">
        <v>817</v>
      </c>
    </row>
    <row r="17" spans="1:3" x14ac:dyDescent="0.3">
      <c r="A17" s="129">
        <v>15</v>
      </c>
      <c r="B17" s="130" t="s">
        <v>782</v>
      </c>
      <c r="C17" s="132" t="s">
        <v>818</v>
      </c>
    </row>
    <row r="18" spans="1:3" x14ac:dyDescent="0.3">
      <c r="A18" s="129">
        <v>16</v>
      </c>
      <c r="B18" s="130" t="s">
        <v>783</v>
      </c>
      <c r="C18" s="131" t="s">
        <v>811</v>
      </c>
    </row>
    <row r="19" spans="1:3" x14ac:dyDescent="0.3">
      <c r="A19" s="129">
        <v>17</v>
      </c>
      <c r="B19" s="130" t="s">
        <v>784</v>
      </c>
      <c r="C19" s="132" t="s">
        <v>819</v>
      </c>
    </row>
    <row r="20" spans="1:3" x14ac:dyDescent="0.3">
      <c r="A20" s="129">
        <v>18</v>
      </c>
      <c r="B20" s="130" t="s">
        <v>812</v>
      </c>
      <c r="C20" s="131" t="s">
        <v>785</v>
      </c>
    </row>
    <row r="21" spans="1:3" x14ac:dyDescent="0.3">
      <c r="A21" s="129">
        <v>19</v>
      </c>
      <c r="B21" s="130" t="s">
        <v>786</v>
      </c>
      <c r="C21" s="131" t="s">
        <v>787</v>
      </c>
    </row>
    <row r="22" spans="1:3" x14ac:dyDescent="0.3">
      <c r="A22" s="129">
        <v>20</v>
      </c>
      <c r="B22" s="130" t="s">
        <v>788</v>
      </c>
      <c r="C22" s="132" t="s">
        <v>820</v>
      </c>
    </row>
    <row r="23" spans="1:3" x14ac:dyDescent="0.3">
      <c r="A23" s="129">
        <v>21</v>
      </c>
      <c r="B23" s="130" t="s">
        <v>813</v>
      </c>
      <c r="C23" s="131" t="s">
        <v>814</v>
      </c>
    </row>
    <row r="24" spans="1:3" x14ac:dyDescent="0.3">
      <c r="A24" s="129">
        <v>22</v>
      </c>
      <c r="B24" s="130" t="s">
        <v>789</v>
      </c>
      <c r="C24" s="132" t="s">
        <v>821</v>
      </c>
    </row>
    <row r="25" spans="1:3" x14ac:dyDescent="0.3">
      <c r="A25" s="129">
        <v>23</v>
      </c>
      <c r="B25" s="130" t="s">
        <v>790</v>
      </c>
      <c r="C25" s="131" t="s">
        <v>791</v>
      </c>
    </row>
    <row r="26" spans="1:3" x14ac:dyDescent="0.3">
      <c r="A26" s="129">
        <v>24</v>
      </c>
      <c r="B26" s="130" t="s">
        <v>792</v>
      </c>
      <c r="C26" s="131" t="s">
        <v>793</v>
      </c>
    </row>
    <row r="27" spans="1:3" x14ac:dyDescent="0.3">
      <c r="A27" s="129">
        <v>25</v>
      </c>
      <c r="B27" s="130" t="s">
        <v>794</v>
      </c>
      <c r="C27" s="131" t="s">
        <v>795</v>
      </c>
    </row>
    <row r="28" spans="1:3" x14ac:dyDescent="0.3">
      <c r="A28" s="129">
        <v>26</v>
      </c>
      <c r="B28" s="130" t="s">
        <v>796</v>
      </c>
      <c r="C28" s="132" t="s">
        <v>822</v>
      </c>
    </row>
    <row r="29" spans="1:3" x14ac:dyDescent="0.3">
      <c r="A29" s="129">
        <v>27</v>
      </c>
      <c r="B29" s="130" t="s">
        <v>815</v>
      </c>
      <c r="C29" s="131" t="s">
        <v>797</v>
      </c>
    </row>
  </sheetData>
  <hyperlinks>
    <hyperlink ref="C3" r:id="rId1" xr:uid="{DAB6063E-9442-4C87-A461-5934D74E22C4}"/>
    <hyperlink ref="C4" r:id="rId2" display="http://intranet.minsegpres.gob.cl/wp-content/uploads/2022/02/02.-Rex-163-2019-proceso-de-contratacion-de-honorarios.pdf" xr:uid="{ACE6ED4E-3857-42DB-9854-958E43569AD2}"/>
    <hyperlink ref="C5" r:id="rId3" xr:uid="{3DC858BC-D088-4A87-B16A-32BDE3E83259}"/>
    <hyperlink ref="C6" r:id="rId4" xr:uid="{7ED30873-57BF-4880-AF93-2A8CC5E917C4}"/>
    <hyperlink ref="C7" r:id="rId5" xr:uid="{FB2747DF-69D8-4457-B921-81DAB91532A8}"/>
    <hyperlink ref="C8" r:id="rId6" xr:uid="{9E9F72F0-F977-43E4-A34B-DC3DC57C064B}"/>
    <hyperlink ref="C9" r:id="rId7" xr:uid="{12734322-65F7-4F85-AD8C-FAED363709C1}"/>
    <hyperlink ref="C10" r:id="rId8" xr:uid="{C372EE2E-E67E-4974-962B-085960AC4579}"/>
    <hyperlink ref="C11" r:id="rId9" xr:uid="{8EB7F7F1-9382-41F0-9EAA-7FA4B1BDC3AA}"/>
    <hyperlink ref="C12" r:id="rId10" xr:uid="{2AD98342-DF82-43C6-88B4-F4539BC7109E}"/>
    <hyperlink ref="C13" r:id="rId11" display="http://intranet.minsegpres.gob.cl/wp-content/uploads/2022/02/11.-REX-798-2020-Procedimiento-Pago-a-30-dias.pdf" xr:uid="{1611C8A3-027D-401A-B53D-FCC3BB096F56}"/>
    <hyperlink ref="C14" r:id="rId12" display="http://intranet.minsegpres.gob.cl/wp-content/uploads/2022/02/12.-REX-165-2020-Aprueba-Manual-de-Remuneraciones.pdf" xr:uid="{4AF2B7E9-1949-410A-AD7A-CE241C0513B8}"/>
    <hyperlink ref="C15" r:id="rId13" xr:uid="{1870442F-378A-4269-BBF4-7841B035EC7A}"/>
    <hyperlink ref="C16" r:id="rId14" xr:uid="{57BFEA0E-C8D7-4B27-BA87-913066AC04D2}"/>
    <hyperlink ref="C17" r:id="rId15" xr:uid="{4179D9CC-7A68-43FF-856E-D8B8EE55C68E}"/>
    <hyperlink ref="C18" r:id="rId16" xr:uid="{3E6D5C38-B3A9-419F-A492-84464E3DE678}"/>
    <hyperlink ref="C19" r:id="rId17" xr:uid="{2E99BE09-2420-4E2B-AE9D-6BAB0960929F}"/>
    <hyperlink ref="C20" r:id="rId18" display="http://intranet.minsegpres.gob.cl/wp-content/uploads/2021/02/05RES-871-del-2020.pdf" xr:uid="{529DDC4D-A181-4AF2-9560-482A0A1A640E}"/>
    <hyperlink ref="C21" r:id="rId19" display="http://intranet.minsegpres.gob.cl/wp-content/uploads/2021/02/02Protocolo-Medidas-de-Seguridad-COVID-19.pdf" xr:uid="{9E9BAE7D-3802-4672-B5E0-F2F339EC97EC}"/>
    <hyperlink ref="C22" r:id="rId20" xr:uid="{D6761698-F71A-47B6-939D-1B8C0F893DE0}"/>
    <hyperlink ref="C23" r:id="rId21" xr:uid="{85B845C4-E8D3-4B4C-A2C6-2966E555A4E9}"/>
    <hyperlink ref="C24" r:id="rId22" xr:uid="{992A525F-8435-470F-B031-A9FC0A81247D}"/>
    <hyperlink ref="C25" r:id="rId23" display="http://intranet.minsegpres.gob.cl/wp-content/uploads/2021/02/03RES-714-2019-PROCEDIMIENTO-DE-ACCIDENTES-DE-TRABAJO-Y-ENFERMEDADES-PROFESIONALES.pdf" xr:uid="{BC09C3AE-FC52-412D-BBF0-565F211C3E8D}"/>
    <hyperlink ref="C26" r:id="rId24" display="http://intranet.minsegpres.gob.cl/wp-content/uploads/2021/02/04REX-446-del-08.07.2020.pdf" xr:uid="{AA713B96-ED53-4C9D-8D9E-EC85B7FE02C4}"/>
    <hyperlink ref="C27" r:id="rId25" display="http://intranet.minsegpres.gob.cl/wp-content/uploads/2020/05/ProtocoloDeConciliacionDeVidaFamiliaryLaboral.pdf" xr:uid="{661A3297-967A-47A5-9BAC-28E788A4C576}"/>
    <hyperlink ref="C28" r:id="rId26" xr:uid="{23178E39-FD93-4EB7-98DA-944DDCFA85B3}"/>
    <hyperlink ref="C29" r:id="rId27" display="http://intranet.minsegpres.gob.cl/wp-content/uploads/2021/02/07RES-331-del-2019.pdf" xr:uid="{CD343850-8E25-4BEE-B9E8-FBFFC7E5498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D2D803F03D35449CB893189119344A" ma:contentTypeVersion="12" ma:contentTypeDescription="Crear nuevo documento." ma:contentTypeScope="" ma:versionID="5ce9c7fd0dfec53824cb311a0c4dd78c">
  <xsd:schema xmlns:xsd="http://www.w3.org/2001/XMLSchema" xmlns:xs="http://www.w3.org/2001/XMLSchema" xmlns:p="http://schemas.microsoft.com/office/2006/metadata/properties" xmlns:ns2="35df96d1-338a-4c4c-bfc4-8b7f849fd53d" xmlns:ns3="5cf67615-4da4-4d35-9c2c-37c4cba735f1" targetNamespace="http://schemas.microsoft.com/office/2006/metadata/properties" ma:root="true" ma:fieldsID="a84dcb70445ae661f5471be2c2b1700b" ns2:_="" ns3:_="">
    <xsd:import namespace="35df96d1-338a-4c4c-bfc4-8b7f849fd53d"/>
    <xsd:import namespace="5cf67615-4da4-4d35-9c2c-37c4cba735f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df96d1-338a-4c4c-bfc4-8b7f849fd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f67615-4da4-4d35-9c2c-37c4cba735f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51D3CD0-A00A-4040-AEC5-298B771EAFB7}"/>
</file>

<file path=customXml/itemProps2.xml><?xml version="1.0" encoding="utf-8"?>
<ds:datastoreItem xmlns:ds="http://schemas.openxmlformats.org/officeDocument/2006/customXml" ds:itemID="{F6B4BEB2-F723-4EE7-B44C-513EB73DC548}">
  <ds:schemaRefs>
    <ds:schemaRef ds:uri="http://schemas.microsoft.com/sharepoint/v3/contenttype/forms"/>
  </ds:schemaRefs>
</ds:datastoreItem>
</file>

<file path=customXml/itemProps3.xml><?xml version="1.0" encoding="utf-8"?>
<ds:datastoreItem xmlns:ds="http://schemas.openxmlformats.org/officeDocument/2006/customXml" ds:itemID="{5FD8DF2C-53D1-48E9-AD5A-1AE9B4E9C9CD}">
  <ds:schemaRefs>
    <ds:schemaRef ds:uri="http://purl.org/dc/elements/1.1/"/>
    <ds:schemaRef ds:uri="http://www.w3.org/XML/1998/namespace"/>
    <ds:schemaRef ds:uri="http://purl.org/dc/terms/"/>
    <ds:schemaRef ds:uri="http://purl.org/dc/dcmityp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5cf67615-4da4-4d35-9c2c-37c4cba735f1"/>
    <ds:schemaRef ds:uri="35df96d1-338a-4c4c-bfc4-8b7f849fd53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Presupuesto</vt:lpstr>
      <vt:lpstr>Licitaciones</vt:lpstr>
      <vt:lpstr>Cuentas Corrientes</vt:lpstr>
      <vt:lpstr>Bienes de uso (activables)</vt:lpstr>
      <vt:lpstr>Materiales</vt:lpstr>
      <vt:lpstr>Comisión</vt:lpstr>
      <vt:lpstr>Contratos</vt:lpstr>
      <vt:lpstr>Vehículos</vt:lpstr>
      <vt:lpstr>Link Intranet</vt:lpstr>
      <vt:lpstr>Inventario emergencia y covid</vt:lpstr>
      <vt:lpstr>Of. Partes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Francisca Anabalón Figueroa</dc:creator>
  <cp:lastModifiedBy>Francisca Andrea Anabalón Figueroa</cp:lastModifiedBy>
  <dcterms:created xsi:type="dcterms:W3CDTF">2022-01-17T19:19:55Z</dcterms:created>
  <dcterms:modified xsi:type="dcterms:W3CDTF">2022-03-04T19:29:49Z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0x01010096D2D803F03D35449CB893189119344A</vt:lpwstr>
  </property>
</Properties>
</file>